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tabRatio="632" activeTab="1"/>
  </bookViews>
  <sheets>
    <sheet name="Calendario&amp;Risultati" sheetId="1" r:id="rId1"/>
    <sheet name="Compendio&amp;Classifica " sheetId="2" r:id="rId2"/>
    <sheet name="SquadreSerieB-Gir.2" sheetId="3" r:id="rId3"/>
    <sheet name="Presenze" sheetId="4" r:id="rId4"/>
    <sheet name="Statistiche" sheetId="5" r:id="rId5"/>
  </sheets>
  <definedNames>
    <definedName name="_xlnm.Print_Area" localSheetId="1">'Compendio&amp;Classifica '!$B$1:$Z$63</definedName>
  </definedNames>
  <calcPr fullCalcOnLoad="1"/>
</workbook>
</file>

<file path=xl/sharedStrings.xml><?xml version="1.0" encoding="utf-8"?>
<sst xmlns="http://schemas.openxmlformats.org/spreadsheetml/2006/main" count="617" uniqueCount="322">
  <si>
    <t>Mete</t>
  </si>
  <si>
    <t>Puniz.</t>
  </si>
  <si>
    <t>Drop</t>
  </si>
  <si>
    <t>Trasf.</t>
  </si>
  <si>
    <t>Pts</t>
  </si>
  <si>
    <t>Punti</t>
  </si>
  <si>
    <t>Pres.</t>
  </si>
  <si>
    <t>Giocatori</t>
  </si>
  <si>
    <t>Totali</t>
  </si>
  <si>
    <t>Campionato</t>
  </si>
  <si>
    <t>Nazionale</t>
  </si>
  <si>
    <t>Modena</t>
  </si>
  <si>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</si>
  <si>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</si>
  <si>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</si>
  <si>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</si>
  <si>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</si>
  <si>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</si>
  <si>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</si>
  <si>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</si>
  <si>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</si>
  <si>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</si>
  <si>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</si>
  <si>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</si>
  <si>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-</t>
  </si>
  <si>
    <t>Modena Rugby</t>
  </si>
  <si>
    <t>GIORNATA 11 - 22</t>
  </si>
  <si>
    <t>GIORNATA 10 - 21</t>
  </si>
  <si>
    <t>GIORNATA 9 - 20</t>
  </si>
  <si>
    <t>GIORNATA 1 - 12</t>
  </si>
  <si>
    <t>GIORNATA 3 - 14</t>
  </si>
  <si>
    <t>GIORNATA 2 - 13</t>
  </si>
  <si>
    <t>GIORNATA 4 - 15</t>
  </si>
  <si>
    <t>GIORNATA 6 - 17</t>
  </si>
  <si>
    <t>GIORNATA 8 - 19</t>
  </si>
  <si>
    <t>GIORNATA 7 - 18</t>
  </si>
  <si>
    <t>GIORNATA 5 - 16</t>
  </si>
  <si>
    <t>Società:</t>
  </si>
  <si>
    <t>Indirizzo Internet:</t>
  </si>
  <si>
    <t>Campione d'Italia:</t>
  </si>
  <si>
    <t>0</t>
  </si>
  <si>
    <t>Coppa Italia:</t>
  </si>
  <si>
    <t>Promossa</t>
  </si>
  <si>
    <t>Ripescata</t>
  </si>
  <si>
    <t>Acquista i diritti</t>
  </si>
  <si>
    <t>Fusione</t>
  </si>
  <si>
    <t>Retrocessa</t>
  </si>
  <si>
    <t>Retrocessa d'Ufficio</t>
  </si>
  <si>
    <t>Cede i Diritti/Rinuncia</t>
  </si>
  <si>
    <t>Nuova Iscritta</t>
  </si>
  <si>
    <t>www.modenarugby.it</t>
  </si>
  <si>
    <t>PRESENZE</t>
  </si>
  <si>
    <t>METE</t>
  </si>
  <si>
    <t>PUNIZIONI</t>
  </si>
  <si>
    <t>DROP</t>
  </si>
  <si>
    <t>PUNTI</t>
  </si>
  <si>
    <t>TRASFORM.</t>
  </si>
  <si>
    <t xml:space="preserve">1a Giornata:  </t>
  </si>
  <si>
    <t xml:space="preserve">2a Giornata: </t>
  </si>
  <si>
    <t>3a Giornata:</t>
  </si>
  <si>
    <t>22a Giornata:</t>
  </si>
  <si>
    <t>21a Giornata:</t>
  </si>
  <si>
    <t xml:space="preserve">20a Giornata: </t>
  </si>
  <si>
    <t xml:space="preserve">19a Giornata: </t>
  </si>
  <si>
    <t xml:space="preserve">18a Giornata: </t>
  </si>
  <si>
    <t xml:space="preserve">17a Giornata: </t>
  </si>
  <si>
    <t xml:space="preserve">16a Giornata: </t>
  </si>
  <si>
    <t xml:space="preserve">15a Giornata: </t>
  </si>
  <si>
    <t xml:space="preserve">14a Giornata: </t>
  </si>
  <si>
    <t xml:space="preserve">13a Giornata: </t>
  </si>
  <si>
    <t xml:space="preserve">11a Giornata: </t>
  </si>
  <si>
    <t xml:space="preserve">10a Giornata: </t>
  </si>
  <si>
    <t>9a Giornata:</t>
  </si>
  <si>
    <t xml:space="preserve">8a Giornata: </t>
  </si>
  <si>
    <t xml:space="preserve">7a Giornata: </t>
  </si>
  <si>
    <t xml:space="preserve">6a Giornata: </t>
  </si>
  <si>
    <t xml:space="preserve">5a Giornata: </t>
  </si>
  <si>
    <t xml:space="preserve">4a Giornata: </t>
  </si>
  <si>
    <t>GIOCATORI</t>
  </si>
  <si>
    <t>Exagerate Careca</t>
  </si>
  <si>
    <t>Rugby Reggio</t>
  </si>
  <si>
    <t>Reggio</t>
  </si>
  <si>
    <t>www.rugbyreggio.it</t>
  </si>
  <si>
    <t>Sponsor:</t>
  </si>
  <si>
    <t>Donelli</t>
  </si>
  <si>
    <t>NAZ</t>
  </si>
  <si>
    <t>SPAREGGI PROMOZIONE</t>
  </si>
  <si>
    <t>ITALIA SERIE B Gir. 2  - STAGIONE 2008-09</t>
  </si>
  <si>
    <t>Roberto Bottazzi © 2008-09</t>
  </si>
  <si>
    <t>2008-09</t>
  </si>
  <si>
    <t>ITALIA SERIE B Gir. 2 - 2008/09</t>
  </si>
  <si>
    <t>Retrocesse in C:</t>
  </si>
  <si>
    <t>Agli Spareggi Promozione:</t>
  </si>
  <si>
    <t>Stagione 2008/09</t>
  </si>
  <si>
    <t>Promosse dalla C:</t>
  </si>
  <si>
    <r>
      <t>Spareggi Promozione:</t>
    </r>
    <r>
      <rPr>
        <u val="single"/>
        <sz val="8"/>
        <rFont val="Verdana"/>
        <family val="2"/>
      </rPr>
      <t xml:space="preserve"> </t>
    </r>
  </si>
  <si>
    <t>Andata 17/05/2009</t>
  </si>
  <si>
    <t>Ritorno 24/05/2009</t>
  </si>
  <si>
    <t>2a GIR. 1 - 1a GIR. 3</t>
  </si>
  <si>
    <t>2a GIR. 2 - 1a GIR. 4</t>
  </si>
  <si>
    <t>2a GIR. 3 - 1a GIR. 1</t>
  </si>
  <si>
    <t>2a GIR. 4 - 1a GIR. 2</t>
  </si>
  <si>
    <t xml:space="preserve">Romagna </t>
  </si>
  <si>
    <t>Cus Perugia Rugby</t>
  </si>
  <si>
    <t>Lions Amaranto Livorno</t>
  </si>
  <si>
    <t>Lions Amar. Livorno</t>
  </si>
  <si>
    <t>Rugby Rieti 1961</t>
  </si>
  <si>
    <r>
      <t>Lions</t>
    </r>
    <r>
      <rPr>
        <sz val="7"/>
        <rFont val="Arial Baltic"/>
        <family val="2"/>
      </rPr>
      <t xml:space="preserve"> Amaranto </t>
    </r>
    <r>
      <rPr>
        <sz val="8"/>
        <rFont val="Arial Baltic"/>
        <family val="0"/>
      </rPr>
      <t>Livorno</t>
    </r>
  </si>
  <si>
    <t>Vasari Rugby Arezzo</t>
  </si>
  <si>
    <t>Vasari Arezzo</t>
  </si>
  <si>
    <t>Rieti 1961</t>
  </si>
  <si>
    <t>Avezzano Rugby</t>
  </si>
  <si>
    <r>
      <t>Avezzano</t>
    </r>
    <r>
      <rPr>
        <sz val="8"/>
        <rFont val="Arial Baltic"/>
        <family val="0"/>
      </rPr>
      <t xml:space="preserve"> Rugby</t>
    </r>
  </si>
  <si>
    <r>
      <t xml:space="preserve">Romagna </t>
    </r>
    <r>
      <rPr>
        <sz val="8"/>
        <rFont val="Arial Baltic"/>
        <family val="0"/>
      </rPr>
      <t>Rugby FC</t>
    </r>
  </si>
  <si>
    <r>
      <t xml:space="preserve">Rugby </t>
    </r>
    <r>
      <rPr>
        <sz val="7"/>
        <rFont val="Arial Baltic"/>
        <family val="2"/>
      </rPr>
      <t xml:space="preserve">Parma FC </t>
    </r>
    <r>
      <rPr>
        <sz val="8"/>
        <rFont val="Arial Baltic"/>
        <family val="0"/>
      </rPr>
      <t>1931 (B)</t>
    </r>
  </si>
  <si>
    <t>Parma 1931 (B)</t>
  </si>
  <si>
    <t>Overmach Cariparma</t>
  </si>
  <si>
    <t>Ova</t>
  </si>
  <si>
    <t>www.rugbyperugia.it</t>
  </si>
  <si>
    <t>www.avezzanorugby.it</t>
  </si>
  <si>
    <t>www.rugbyparma.it</t>
  </si>
  <si>
    <t>Rugby Pieve</t>
  </si>
  <si>
    <t>www.ovarugbypieve.it</t>
  </si>
  <si>
    <t>www.vasarirugbyarezzo.it</t>
  </si>
  <si>
    <t>Romagna Rugby F.C.</t>
  </si>
  <si>
    <t>www.romagnarfc.it</t>
  </si>
  <si>
    <t>www.rugbyviterbo.it</t>
  </si>
  <si>
    <t xml:space="preserve">Rugby Reggio </t>
  </si>
  <si>
    <t>Modena Rugby Club</t>
  </si>
  <si>
    <t>Rugby Parma F.C. Cadetta</t>
  </si>
  <si>
    <t>www.rietirugby.com</t>
  </si>
  <si>
    <t>Roberto Bottazzi  © Mag 2009</t>
  </si>
  <si>
    <t xml:space="preserve">Serie B gir. 2 </t>
  </si>
  <si>
    <t>LIONS AMARANTO - CUS PERUGIA</t>
  </si>
  <si>
    <t>MODENA - PIEVE DI CENTO</t>
  </si>
  <si>
    <t>VITERBO - RIETI</t>
  </si>
  <si>
    <t>REGGIO - VASARI AREZZO</t>
  </si>
  <si>
    <t>CUS PERUGIA - AVEZZANO</t>
  </si>
  <si>
    <t>AVEZZANO - PARMA (B)</t>
  </si>
  <si>
    <t>ROMAGNA - LIONS AMARANTO</t>
  </si>
  <si>
    <t>VASARI AREZZO - MODENA</t>
  </si>
  <si>
    <t>PIEVE DI CENTO - VITERBO</t>
  </si>
  <si>
    <t>RIETI - REGGIO</t>
  </si>
  <si>
    <t>AVEZZANO - PIEVE DI CENTO</t>
  </si>
  <si>
    <t>PARMA (B) - VASARI AREZZO</t>
  </si>
  <si>
    <t>LIONS AMARANTO - REGGIO</t>
  </si>
  <si>
    <t>MODENA - ROMAGNA</t>
  </si>
  <si>
    <t>VITERBO - CUS PERUGIA</t>
  </si>
  <si>
    <t>VASARI AREZZO - AVEZZANO</t>
  </si>
  <si>
    <t>PIEVE DI CENTO - PARMA (B)</t>
  </si>
  <si>
    <t>RIETI - LIONS AMARANTO</t>
  </si>
  <si>
    <t>ROMAGNA - VITERBO</t>
  </si>
  <si>
    <t>CUS PERUGIA - MODENA</t>
  </si>
  <si>
    <t>AVEZZANO - ROMAGNA</t>
  </si>
  <si>
    <t>PARMA (B) - CUS PERUGIA</t>
  </si>
  <si>
    <t>MODENA - RIETI</t>
  </si>
  <si>
    <t>VITERBO - REGGIO</t>
  </si>
  <si>
    <t>VASARI AREZZO - PIEVE DI CENTO</t>
  </si>
  <si>
    <t>AVEZZANO - MODENA</t>
  </si>
  <si>
    <t>PARMA (B) - LIONS AMARANTO</t>
  </si>
  <si>
    <t>ROMAGNA - RIETI</t>
  </si>
  <si>
    <t>VASARI AREZZO - VITERBO</t>
  </si>
  <si>
    <t>PIEVE DI CENTO - REGGIO</t>
  </si>
  <si>
    <t>REGGIO - AVEZZANO</t>
  </si>
  <si>
    <t>RIETI - PARMA (B)</t>
  </si>
  <si>
    <t>ROMAGNA - PIEVE DI CENTO</t>
  </si>
  <si>
    <t>CUS PERUGIA - VASARI AREZZO</t>
  </si>
  <si>
    <t>PARMA (B) - ROMAGNA</t>
  </si>
  <si>
    <t>VITERBO - LIONS AMARANTO</t>
  </si>
  <si>
    <t>MODENA - REGGIO</t>
  </si>
  <si>
    <t>VASARI AREZZO - RIETI</t>
  </si>
  <si>
    <t>PIEVE DI CENTO - CUS PERUGIA</t>
  </si>
  <si>
    <t>RIETI - AVEZZANO</t>
  </si>
  <si>
    <t>VITERBO - PARMA (B)</t>
  </si>
  <si>
    <t>ROMAGNA - VASARI AREZZO</t>
  </si>
  <si>
    <t>REGGIO - CUS PERUGIA</t>
  </si>
  <si>
    <t>PARMA (B) - REGGIO</t>
  </si>
  <si>
    <t>CUS PERUGIA - ROMAGNA</t>
  </si>
  <si>
    <t>MODENA - VITERBO</t>
  </si>
  <si>
    <t>PIEVE DI CENTO - RIETI</t>
  </si>
  <si>
    <t>VITERBO - AVEZZANO</t>
  </si>
  <si>
    <t>MODENA - PARMA (B)</t>
  </si>
  <si>
    <t>LIONS AMAR. - VASARI AREZZO</t>
  </si>
  <si>
    <t>REGGIO - ROMAGNA</t>
  </si>
  <si>
    <t>RIETI - CUS PERUGIA</t>
  </si>
  <si>
    <t>Reno Rugby Bologna</t>
  </si>
  <si>
    <t>RENO - ROMAGNA</t>
  </si>
  <si>
    <t>PARMA (B) - RENO</t>
  </si>
  <si>
    <t>RENO - RIETI</t>
  </si>
  <si>
    <t>REGGIO - RENO</t>
  </si>
  <si>
    <t>RENO - VITERBO</t>
  </si>
  <si>
    <t>RENO - LIONS AMARANTO</t>
  </si>
  <si>
    <t>AVEZZANO - RENO</t>
  </si>
  <si>
    <t>RENO - MODENA</t>
  </si>
  <si>
    <t>VASARI AREZZO - RENO</t>
  </si>
  <si>
    <t>CUS PERUGIA - RENO</t>
  </si>
  <si>
    <t>www.renorugby.net</t>
  </si>
  <si>
    <t>Reno Bologna 1967</t>
  </si>
  <si>
    <t>Reno R. Bologna 1967</t>
  </si>
  <si>
    <t xml:space="preserve">Avezzano </t>
  </si>
  <si>
    <t xml:space="preserve">Cus Perugia </t>
  </si>
  <si>
    <t>Ova Rugby Pieve</t>
  </si>
  <si>
    <t>Ova Pieve</t>
  </si>
  <si>
    <t>Merlino</t>
  </si>
  <si>
    <t>Uguzzoni</t>
  </si>
  <si>
    <t>Pedrazzi</t>
  </si>
  <si>
    <t>Evans</t>
  </si>
  <si>
    <t>Cordone</t>
  </si>
  <si>
    <t>Michelini E.</t>
  </si>
  <si>
    <t>Genesini</t>
  </si>
  <si>
    <t>Di Comite</t>
  </si>
  <si>
    <t>Torraga</t>
  </si>
  <si>
    <t>Mardones</t>
  </si>
  <si>
    <t>Rosani</t>
  </si>
  <si>
    <t>Michelini A.</t>
  </si>
  <si>
    <t>Carboni</t>
  </si>
  <si>
    <t>Coggi</t>
  </si>
  <si>
    <t>MODENA-PIEVE 13-0</t>
  </si>
  <si>
    <t>Montanino</t>
  </si>
  <si>
    <t>35</t>
  </si>
  <si>
    <t>15</t>
  </si>
  <si>
    <t>7</t>
  </si>
  <si>
    <t>VASARI-MODENA 21-29</t>
  </si>
  <si>
    <t>Bolognesi</t>
  </si>
  <si>
    <t>Flores</t>
  </si>
  <si>
    <t>Gibellini</t>
  </si>
  <si>
    <t>Montalto A.</t>
  </si>
  <si>
    <t>De Luca</t>
  </si>
  <si>
    <t>Maccaferri</t>
  </si>
  <si>
    <t>Galanti</t>
  </si>
  <si>
    <t>Faraone</t>
  </si>
  <si>
    <t>54</t>
  </si>
  <si>
    <t>17</t>
  </si>
  <si>
    <t>MODENA-ROMAGNA 54-17</t>
  </si>
  <si>
    <t>Montalto F.</t>
  </si>
  <si>
    <t>Torricelli</t>
  </si>
  <si>
    <t>Isa Prime</t>
  </si>
  <si>
    <t>F.lli Aguzzi</t>
  </si>
  <si>
    <t>Barton</t>
  </si>
  <si>
    <t>18</t>
  </si>
  <si>
    <t>16</t>
  </si>
  <si>
    <t>CUS PERUGIA-MODENA 17-46</t>
  </si>
  <si>
    <t>Aldrovandi</t>
  </si>
  <si>
    <t>Viterbo</t>
  </si>
  <si>
    <t>Rugby Viterbo</t>
  </si>
  <si>
    <t>Rieti Rugby 1961</t>
  </si>
  <si>
    <t>MODENA-RIETI 42-7</t>
  </si>
  <si>
    <t>meta tecnica</t>
  </si>
  <si>
    <t>25</t>
  </si>
  <si>
    <t>37</t>
  </si>
  <si>
    <t>MODENA  - LIONS AMARANTO</t>
  </si>
  <si>
    <t>MODENA-LIONS AMAR.14-5</t>
  </si>
  <si>
    <t>Vezzali</t>
  </si>
  <si>
    <t>Valle</t>
  </si>
  <si>
    <t>MODENA-REGGIO 18-8</t>
  </si>
  <si>
    <t>PIEVE DI C. - LIONS AMARANTO</t>
  </si>
  <si>
    <t>14</t>
  </si>
  <si>
    <t>RENO-MODENA 12-43</t>
  </si>
  <si>
    <t>Negroni</t>
  </si>
  <si>
    <t>LIONS AMARANTO - AVEZZANO</t>
  </si>
  <si>
    <t>MODENA-VITERBO 45-0</t>
  </si>
  <si>
    <t>PIEVE DI CENTO - RENO</t>
  </si>
  <si>
    <t>MODENA-PARMA (B) 19-30</t>
  </si>
  <si>
    <t>Rovina</t>
  </si>
  <si>
    <t>AVEZZANO-MODENA 19-16</t>
  </si>
  <si>
    <t>De Beer</t>
  </si>
  <si>
    <t>21</t>
  </si>
  <si>
    <t>29</t>
  </si>
  <si>
    <t>(*) A Tavolino: sul campo 7-37</t>
  </si>
  <si>
    <t>(*) A Tavolino</t>
  </si>
  <si>
    <t>-4</t>
  </si>
  <si>
    <t>MODENA-VASARI 16-10</t>
  </si>
  <si>
    <t>28</t>
  </si>
  <si>
    <t>ROMAGNA-MODENA 13-23</t>
  </si>
  <si>
    <t>MODENA-CUS PERUGIA 31-0</t>
  </si>
  <si>
    <t>Cerza</t>
  </si>
  <si>
    <t>Ascari</t>
  </si>
  <si>
    <t xml:space="preserve">12a Giornata: </t>
  </si>
  <si>
    <t>PIEVE-MODENA 8-60</t>
  </si>
  <si>
    <t>LIONS AMAR.-MODENA 8-28</t>
  </si>
  <si>
    <t>RIETI-MODENA 8-97</t>
  </si>
  <si>
    <t>9</t>
  </si>
  <si>
    <t>REGGIO-MODENA 14-21</t>
  </si>
  <si>
    <t>MODENA-RENO 83-7</t>
  </si>
  <si>
    <t>VITERBO-MODENA 3-10</t>
  </si>
  <si>
    <t>PARMA B-MODENA 0-19</t>
  </si>
  <si>
    <t>MODENA-AVEZZANO 30-10</t>
  </si>
  <si>
    <t>REGGIO - FIAMME ORO ROMA</t>
  </si>
  <si>
    <t>AMATORI CATANIA - MODENA</t>
  </si>
  <si>
    <t>ASTI - CUS VERONA</t>
  </si>
  <si>
    <t>RIVIERA - CAPOTERRA</t>
  </si>
  <si>
    <t>RC SPORT CATANIA - MODENA RUGBY</t>
  </si>
  <si>
    <t>ASTI RUGBY 1981 - CUS VERONA RUGBY</t>
  </si>
  <si>
    <t>RUGBY REGGIO - FIAMME ORO R. ROMA</t>
  </si>
  <si>
    <t xml:space="preserve">Modena Rugby - Rugby Reggio </t>
  </si>
  <si>
    <t xml:space="preserve">Spareggio / Andata </t>
  </si>
  <si>
    <t>Spareggio / Ritorno</t>
  </si>
  <si>
    <t>MODENA-AM. CATANIA</t>
  </si>
  <si>
    <t>22-15</t>
  </si>
  <si>
    <t>pts 4-1</t>
  </si>
  <si>
    <t>15-20</t>
  </si>
  <si>
    <t>pts 1-4</t>
  </si>
  <si>
    <t>49-10</t>
  </si>
  <si>
    <t>pts 5-0</t>
  </si>
  <si>
    <t>43-07</t>
  </si>
  <si>
    <t>AM. CATANIA-MODENA 43-7</t>
  </si>
  <si>
    <t>14-27</t>
  </si>
  <si>
    <t>pts 0-4</t>
  </si>
  <si>
    <t>Tot. pts 5-4</t>
  </si>
  <si>
    <t>06-32</t>
  </si>
  <si>
    <t>pts 0-5</t>
  </si>
  <si>
    <t>Tot. pts 4-6</t>
  </si>
  <si>
    <t>12-20</t>
  </si>
  <si>
    <t>Tot. pts 1-8</t>
  </si>
  <si>
    <t>09-21</t>
  </si>
  <si>
    <t>RUGBY RIVIERA - AMATORI R. CAPOTERRA</t>
  </si>
  <si>
    <t>CUS VERONA RUGBY - FIAMME ORO R. ROMA - RUGBY RIVIERA - RC SPORT CATANIA</t>
  </si>
  <si>
    <t>Lanzoni</t>
  </si>
  <si>
    <t xml:space="preserve">Promosse in Serie A Girone 2: </t>
  </si>
  <si>
    <t xml:space="preserve">DLF Alessandria Rugby Rugby - SS Rugby Bassano - Firenze Rugby Club - Palermo Rugby </t>
  </si>
  <si>
    <t>Club 2005 - Pol. Trepuzzi Rugby - Ass. Rugby Feltre - Rugby Belluno - AS Rugby Varese</t>
  </si>
  <si>
    <t>Ludom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</si>
</sst>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dd/mm/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4"/>
      <color indexed="13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13"/>
      <name val="Amazone BT"/>
      <family val="4"/>
    </font>
    <font>
      <b/>
      <sz val="10"/>
      <color indexed="56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Arial Baltic"/>
      <family val="2"/>
    </font>
    <font>
      <sz val="7"/>
      <name val="Arial Baltic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4"/>
      <name val="Arial"/>
      <family val="2"/>
    </font>
    <font>
      <b/>
      <sz val="12"/>
      <color indexed="13"/>
      <name val="Verdana"/>
      <family val="2"/>
    </font>
    <font>
      <b/>
      <sz val="11"/>
      <color indexed="13"/>
      <name val="Verdana"/>
      <family val="2"/>
    </font>
    <font>
      <b/>
      <sz val="8"/>
      <name val="Verdana"/>
      <family val="2"/>
    </font>
    <font>
      <b/>
      <sz val="10"/>
      <color indexed="13"/>
      <name val="Lucida Calligraphy"/>
      <family val="4"/>
    </font>
    <font>
      <b/>
      <sz val="10"/>
      <color indexed="13"/>
      <name val="Tahoma"/>
      <family val="2"/>
    </font>
    <font>
      <u val="single"/>
      <sz val="8"/>
      <name val="Verdana"/>
      <family val="2"/>
    </font>
    <font>
      <b/>
      <sz val="14"/>
      <color indexed="13"/>
      <name val="Lucida Calligraphy"/>
      <family val="4"/>
    </font>
    <font>
      <b/>
      <sz val="11"/>
      <color indexed="13"/>
      <name val="Lucida Calligraphy"/>
      <family val="4"/>
    </font>
    <font>
      <b/>
      <sz val="9"/>
      <color indexed="13"/>
      <name val="Tahoma"/>
      <family val="2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sz val="10"/>
      <color indexed="13"/>
      <name val="Amazone BT"/>
      <family val="4"/>
    </font>
    <font>
      <sz val="12"/>
      <color indexed="13"/>
      <name val="Amazone BT"/>
      <family val="4"/>
    </font>
    <font>
      <b/>
      <sz val="10"/>
      <color indexed="13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2" borderId="1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8" xfId="0" applyFont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22" xfId="0" applyBorder="1" applyAlignment="1">
      <alignment/>
    </xf>
    <xf numFmtId="0" fontId="0" fillId="3" borderId="0" xfId="0" applyFill="1" applyAlignment="1">
      <alignment/>
    </xf>
    <xf numFmtId="49" fontId="13" fillId="5" borderId="15" xfId="0" applyNumberFormat="1" applyFont="1" applyFill="1" applyBorder="1" applyAlignment="1">
      <alignment horizontal="center"/>
    </xf>
    <xf numFmtId="49" fontId="13" fillId="5" borderId="3" xfId="0" applyNumberFormat="1" applyFont="1" applyFill="1" applyBorder="1" applyAlignment="1">
      <alignment horizontal="center"/>
    </xf>
    <xf numFmtId="49" fontId="1" fillId="5" borderId="15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1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15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righ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5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21" fillId="3" borderId="0" xfId="0" applyFont="1" applyFill="1" applyBorder="1" applyAlignment="1">
      <alignment/>
    </xf>
    <xf numFmtId="0" fontId="0" fillId="3" borderId="0" xfId="0" applyFill="1" applyAlignment="1">
      <alignment horizontal="right"/>
    </xf>
    <xf numFmtId="0" fontId="22" fillId="0" borderId="0" xfId="0" applyFont="1" applyAlignment="1">
      <alignment/>
    </xf>
    <xf numFmtId="16" fontId="0" fillId="0" borderId="0" xfId="0" applyNumberFormat="1" applyFont="1" applyAlignment="1">
      <alignment/>
    </xf>
    <xf numFmtId="0" fontId="16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49" fontId="1" fillId="0" borderId="1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0" fillId="5" borderId="0" xfId="0" applyFill="1" applyAlignment="1">
      <alignment/>
    </xf>
    <xf numFmtId="0" fontId="12" fillId="5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1" fillId="3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2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1" fillId="5" borderId="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32" fillId="3" borderId="1" xfId="0" applyFont="1" applyFill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1" fillId="7" borderId="15" xfId="0" applyFont="1" applyFill="1" applyBorder="1" applyAlignment="1">
      <alignment horizontal="left"/>
    </xf>
    <xf numFmtId="0" fontId="1" fillId="7" borderId="21" xfId="0" applyFont="1" applyFill="1" applyBorder="1" applyAlignment="1">
      <alignment horizontal="left"/>
    </xf>
    <xf numFmtId="0" fontId="0" fillId="7" borderId="21" xfId="0" applyFill="1" applyBorder="1" applyAlignment="1">
      <alignment horizontal="center"/>
    </xf>
    <xf numFmtId="0" fontId="0" fillId="7" borderId="21" xfId="0" applyFill="1" applyBorder="1" applyAlignment="1">
      <alignment/>
    </xf>
    <xf numFmtId="0" fontId="0" fillId="7" borderId="3" xfId="0" applyFill="1" applyBorder="1" applyAlignment="1">
      <alignment/>
    </xf>
    <xf numFmtId="0" fontId="1" fillId="8" borderId="15" xfId="0" applyFont="1" applyFill="1" applyBorder="1" applyAlignment="1">
      <alignment horizontal="left"/>
    </xf>
    <xf numFmtId="0" fontId="1" fillId="8" borderId="21" xfId="0" applyFont="1" applyFill="1" applyBorder="1" applyAlignment="1">
      <alignment horizontal="left"/>
    </xf>
    <xf numFmtId="0" fontId="0" fillId="8" borderId="21" xfId="0" applyFill="1" applyBorder="1" applyAlignment="1">
      <alignment horizontal="center"/>
    </xf>
    <xf numFmtId="0" fontId="0" fillId="8" borderId="21" xfId="0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8" borderId="3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26" fillId="0" borderId="24" xfId="15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26" fillId="0" borderId="24" xfId="15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5" borderId="15" xfId="0" applyFill="1" applyBorder="1" applyAlignment="1">
      <alignment/>
    </xf>
    <xf numFmtId="0" fontId="0" fillId="5" borderId="21" xfId="0" applyFill="1" applyBorder="1" applyAlignment="1">
      <alignment/>
    </xf>
    <xf numFmtId="0" fontId="39" fillId="5" borderId="21" xfId="0" applyFont="1" applyFill="1" applyBorder="1" applyAlignment="1">
      <alignment/>
    </xf>
    <xf numFmtId="0" fontId="40" fillId="5" borderId="21" xfId="0" applyFont="1" applyFill="1" applyBorder="1" applyAlignment="1">
      <alignment horizontal="right"/>
    </xf>
    <xf numFmtId="0" fontId="42" fillId="5" borderId="3" xfId="0" applyFont="1" applyFill="1" applyBorder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9" borderId="15" xfId="0" applyFont="1" applyFill="1" applyBorder="1" applyAlignment="1">
      <alignment horizontal="left"/>
    </xf>
    <xf numFmtId="0" fontId="1" fillId="9" borderId="21" xfId="0" applyFont="1" applyFill="1" applyBorder="1" applyAlignment="1">
      <alignment horizontal="left"/>
    </xf>
    <xf numFmtId="0" fontId="0" fillId="9" borderId="21" xfId="0" applyFill="1" applyBorder="1" applyAlignment="1">
      <alignment/>
    </xf>
    <xf numFmtId="0" fontId="1" fillId="9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3" fillId="5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9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79" fontId="5" fillId="0" borderId="22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" fillId="3" borderId="32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179" fontId="5" fillId="0" borderId="22" xfId="0" applyNumberFormat="1" applyFont="1" applyBorder="1" applyAlignment="1">
      <alignment horizontal="left"/>
    </xf>
    <xf numFmtId="0" fontId="2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22" xfId="0" applyFont="1" applyBorder="1" applyAlignment="1">
      <alignment/>
    </xf>
    <xf numFmtId="179" fontId="5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32" xfId="0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1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20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0" fillId="3" borderId="32" xfId="0" applyNumberFormat="1" applyFill="1" applyBorder="1" applyAlignment="1">
      <alignment horizontal="center"/>
    </xf>
    <xf numFmtId="49" fontId="0" fillId="3" borderId="32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0" fillId="3" borderId="32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/>
    </xf>
    <xf numFmtId="0" fontId="0" fillId="0" borderId="5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3" borderId="32" xfId="0" applyNumberFormat="1" applyFill="1" applyBorder="1" applyAlignment="1">
      <alignment/>
    </xf>
    <xf numFmtId="0" fontId="5" fillId="0" borderId="0" xfId="0" applyFont="1" applyAlignment="1">
      <alignment wrapText="1"/>
    </xf>
    <xf numFmtId="0" fontId="23" fillId="3" borderId="0" xfId="0" applyFont="1" applyFill="1" applyAlignment="1">
      <alignment horizontal="center"/>
    </xf>
    <xf numFmtId="0" fontId="0" fillId="0" borderId="0" xfId="0" applyAlignment="1">
      <alignment/>
    </xf>
    <xf numFmtId="0" fontId="5" fillId="10" borderId="0" xfId="0" applyFont="1" applyFill="1" applyAlignment="1">
      <alignment/>
    </xf>
    <xf numFmtId="0" fontId="5" fillId="8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12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9" borderId="0" xfId="0" applyFont="1" applyFill="1" applyAlignment="1">
      <alignment/>
    </xf>
    <xf numFmtId="0" fontId="5" fillId="13" borderId="0" xfId="0" applyFont="1" applyFill="1" applyAlignment="1">
      <alignment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0" fillId="5" borderId="15" xfId="0" applyFont="1" applyFill="1" applyBorder="1" applyAlignment="1">
      <alignment horizontal="center"/>
    </xf>
    <xf numFmtId="0" fontId="30" fillId="5" borderId="3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9" fillId="3" borderId="15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image" Target="../media/image23.jpeg" /><Relationship Id="rId4" Type="http://schemas.openxmlformats.org/officeDocument/2006/relationships/image" Target="../media/image2.jpeg" /><Relationship Id="rId5" Type="http://schemas.openxmlformats.org/officeDocument/2006/relationships/image" Target="../media/image3.png" /><Relationship Id="rId6" Type="http://schemas.openxmlformats.org/officeDocument/2006/relationships/image" Target="../media/image5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7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7.png" /><Relationship Id="rId13" Type="http://schemas.openxmlformats.org/officeDocument/2006/relationships/image" Target="../media/image19.png" /><Relationship Id="rId14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0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4.png" /><Relationship Id="rId8" Type="http://schemas.openxmlformats.org/officeDocument/2006/relationships/image" Target="../media/image23.jpeg" /><Relationship Id="rId9" Type="http://schemas.openxmlformats.org/officeDocument/2006/relationships/image" Target="../media/image15.png" /><Relationship Id="rId10" Type="http://schemas.openxmlformats.org/officeDocument/2006/relationships/image" Target="../media/image2.jpeg" /><Relationship Id="rId11" Type="http://schemas.openxmlformats.org/officeDocument/2006/relationships/image" Target="../media/image16.png" /><Relationship Id="rId12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20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34302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>
    <xdr:from>
      <xdr:col>5</xdr:col>
      <xdr:colOff>219075</xdr:colOff>
      <xdr:row>5</xdr:row>
      <xdr:rowOff>123825</xdr:rowOff>
    </xdr:from>
    <xdr:to>
      <xdr:col>6</xdr:col>
      <xdr:colOff>114300</xdr:colOff>
      <xdr:row>6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152775" y="8953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57</xdr:row>
      <xdr:rowOff>0</xdr:rowOff>
    </xdr:from>
    <xdr:to>
      <xdr:col>7</xdr:col>
      <xdr:colOff>228600</xdr:colOff>
      <xdr:row>57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9229725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61</xdr:row>
      <xdr:rowOff>47625</xdr:rowOff>
    </xdr:from>
    <xdr:to>
      <xdr:col>26</xdr:col>
      <xdr:colOff>0</xdr:colOff>
      <xdr:row>62</xdr:row>
      <xdr:rowOff>133350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5219700" y="9925050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Roberto Bottazzi  © 2008-2009</a:t>
          </a:r>
        </a:p>
      </xdr:txBody>
    </xdr:sp>
    <xdr:clientData/>
  </xdr:twoCellAnchor>
  <xdr:twoCellAnchor editAs="oneCell">
    <xdr:from>
      <xdr:col>1</xdr:col>
      <xdr:colOff>28575</xdr:colOff>
      <xdr:row>61</xdr:row>
      <xdr:rowOff>47625</xdr:rowOff>
    </xdr:from>
    <xdr:to>
      <xdr:col>3</xdr:col>
      <xdr:colOff>123825</xdr:colOff>
      <xdr:row>63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925050"/>
          <a:ext cx="1657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</xdr:row>
      <xdr:rowOff>95250</xdr:rowOff>
    </xdr:from>
    <xdr:to>
      <xdr:col>9</xdr:col>
      <xdr:colOff>209550</xdr:colOff>
      <xdr:row>12</xdr:row>
      <xdr:rowOff>47625</xdr:rowOff>
    </xdr:to>
    <xdr:pic>
      <xdr:nvPicPr>
        <xdr:cNvPr id="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53352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9</xdr:row>
      <xdr:rowOff>133350</xdr:rowOff>
    </xdr:from>
    <xdr:to>
      <xdr:col>15</xdr:col>
      <xdr:colOff>123825</xdr:colOff>
      <xdr:row>12</xdr:row>
      <xdr:rowOff>9525</xdr:rowOff>
    </xdr:to>
    <xdr:pic>
      <xdr:nvPicPr>
        <xdr:cNvPr id="5" name="Picture 10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00525" y="15716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57</xdr:row>
      <xdr:rowOff>0</xdr:rowOff>
    </xdr:from>
    <xdr:to>
      <xdr:col>7</xdr:col>
      <xdr:colOff>228600</xdr:colOff>
      <xdr:row>57</xdr:row>
      <xdr:rowOff>0</xdr:rowOff>
    </xdr:to>
    <xdr:sp>
      <xdr:nvSpPr>
        <xdr:cNvPr id="6" name="TextBox 120"/>
        <xdr:cNvSpPr txBox="1">
          <a:spLocks noChangeArrowheads="1"/>
        </xdr:cNvSpPr>
      </xdr:nvSpPr>
      <xdr:spPr>
        <a:xfrm>
          <a:off x="895350" y="9229725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57</xdr:row>
      <xdr:rowOff>0</xdr:rowOff>
    </xdr:from>
    <xdr:to>
      <xdr:col>7</xdr:col>
      <xdr:colOff>228600</xdr:colOff>
      <xdr:row>57</xdr:row>
      <xdr:rowOff>0</xdr:rowOff>
    </xdr:to>
    <xdr:sp>
      <xdr:nvSpPr>
        <xdr:cNvPr id="7" name="TextBox 121"/>
        <xdr:cNvSpPr txBox="1">
          <a:spLocks noChangeArrowheads="1"/>
        </xdr:cNvSpPr>
      </xdr:nvSpPr>
      <xdr:spPr>
        <a:xfrm>
          <a:off x="895350" y="9229725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38100</xdr:colOff>
      <xdr:row>9</xdr:row>
      <xdr:rowOff>95250</xdr:rowOff>
    </xdr:from>
    <xdr:to>
      <xdr:col>23</xdr:col>
      <xdr:colOff>171450</xdr:colOff>
      <xdr:row>12</xdr:row>
      <xdr:rowOff>38100</xdr:rowOff>
    </xdr:to>
    <xdr:pic>
      <xdr:nvPicPr>
        <xdr:cNvPr id="8" name="Picture 12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81700" y="15335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9</xdr:row>
      <xdr:rowOff>57150</xdr:rowOff>
    </xdr:from>
    <xdr:to>
      <xdr:col>4</xdr:col>
      <xdr:colOff>28575</xdr:colOff>
      <xdr:row>12</xdr:row>
      <xdr:rowOff>0</xdr:rowOff>
    </xdr:to>
    <xdr:pic>
      <xdr:nvPicPr>
        <xdr:cNvPr id="9" name="Picture 123"/>
        <xdr:cNvPicPr preferRelativeResize="1">
          <a:picLocks noChangeAspect="1"/>
        </xdr:cNvPicPr>
      </xdr:nvPicPr>
      <xdr:blipFill>
        <a:blip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49542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219075</xdr:colOff>
      <xdr:row>9</xdr:row>
      <xdr:rowOff>85725</xdr:rowOff>
    </xdr:from>
    <xdr:to>
      <xdr:col>21</xdr:col>
      <xdr:colOff>200025</xdr:colOff>
      <xdr:row>12</xdr:row>
      <xdr:rowOff>47625</xdr:rowOff>
    </xdr:to>
    <xdr:pic>
      <xdr:nvPicPr>
        <xdr:cNvPr id="10" name="Picture 125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76875" y="1524000"/>
          <a:ext cx="4381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19050</xdr:colOff>
      <xdr:row>9</xdr:row>
      <xdr:rowOff>152400</xdr:rowOff>
    </xdr:from>
    <xdr:to>
      <xdr:col>20</xdr:col>
      <xdr:colOff>0</xdr:colOff>
      <xdr:row>12</xdr:row>
      <xdr:rowOff>28575</xdr:rowOff>
    </xdr:to>
    <xdr:pic>
      <xdr:nvPicPr>
        <xdr:cNvPr id="11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0" y="1590675"/>
          <a:ext cx="438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66675</xdr:rowOff>
    </xdr:from>
    <xdr:to>
      <xdr:col>5</xdr:col>
      <xdr:colOff>161925</xdr:colOff>
      <xdr:row>12</xdr:row>
      <xdr:rowOff>9525</xdr:rowOff>
    </xdr:to>
    <xdr:pic>
      <xdr:nvPicPr>
        <xdr:cNvPr id="12" name="Picture 1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66900" y="15049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9</xdr:row>
      <xdr:rowOff>123825</xdr:rowOff>
    </xdr:from>
    <xdr:to>
      <xdr:col>11</xdr:col>
      <xdr:colOff>161925</xdr:colOff>
      <xdr:row>12</xdr:row>
      <xdr:rowOff>38100</xdr:rowOff>
    </xdr:to>
    <xdr:pic>
      <xdr:nvPicPr>
        <xdr:cNvPr id="13" name="Picture 1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95650" y="1562100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9</xdr:row>
      <xdr:rowOff>114300</xdr:rowOff>
    </xdr:from>
    <xdr:to>
      <xdr:col>25</xdr:col>
      <xdr:colOff>123825</xdr:colOff>
      <xdr:row>12</xdr:row>
      <xdr:rowOff>28575</xdr:rowOff>
    </xdr:to>
    <xdr:pic>
      <xdr:nvPicPr>
        <xdr:cNvPr id="14" name="Picture 1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77000" y="1552575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9</xdr:row>
      <xdr:rowOff>66675</xdr:rowOff>
    </xdr:from>
    <xdr:to>
      <xdr:col>7</xdr:col>
      <xdr:colOff>190500</xdr:colOff>
      <xdr:row>12</xdr:row>
      <xdr:rowOff>9525</xdr:rowOff>
    </xdr:to>
    <xdr:pic>
      <xdr:nvPicPr>
        <xdr:cNvPr id="15" name="Picture 133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150495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4</xdr:col>
      <xdr:colOff>19050</xdr:colOff>
      <xdr:row>5</xdr:row>
      <xdr:rowOff>142875</xdr:rowOff>
    </xdr:to>
    <xdr:sp>
      <xdr:nvSpPr>
        <xdr:cNvPr id="16" name="TextBox 140"/>
        <xdr:cNvSpPr txBox="1">
          <a:spLocks noChangeArrowheads="1"/>
        </xdr:cNvSpPr>
      </xdr:nvSpPr>
      <xdr:spPr>
        <a:xfrm>
          <a:off x="38100" y="142875"/>
          <a:ext cx="1809750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1304925</xdr:colOff>
      <xdr:row>0</xdr:row>
      <xdr:rowOff>142875</xdr:rowOff>
    </xdr:from>
    <xdr:to>
      <xdr:col>20</xdr:col>
      <xdr:colOff>28575</xdr:colOff>
      <xdr:row>5</xdr:row>
      <xdr:rowOff>142875</xdr:rowOff>
    </xdr:to>
    <xdr:sp>
      <xdr:nvSpPr>
        <xdr:cNvPr id="17" name="TextBox 141"/>
        <xdr:cNvSpPr txBox="1">
          <a:spLocks noChangeArrowheads="1"/>
        </xdr:cNvSpPr>
      </xdr:nvSpPr>
      <xdr:spPr>
        <a:xfrm>
          <a:off x="1343025" y="142875"/>
          <a:ext cx="4171950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Modena Rugby Club </a:t>
          </a:r>
          <a:r>
            <a:rPr lang="en-US" cap="none" sz="11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 </a:t>
          </a:r>
          <a:r>
            <a:rPr lang="en-US" cap="none" sz="10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    </a:t>
          </a:r>
          <a:r>
            <a:rPr lang="en-US" cap="none" sz="10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
Stagione 2008-09                                                                                                                     
Campionato Nazionale Serie B Girone 2
RISULTATI E CLASSIFICA 
                         </a:t>
          </a:r>
        </a:p>
      </xdr:txBody>
    </xdr:sp>
    <xdr:clientData/>
  </xdr:twoCellAnchor>
  <xdr:twoCellAnchor>
    <xdr:from>
      <xdr:col>18</xdr:col>
      <xdr:colOff>200025</xdr:colOff>
      <xdr:row>0</xdr:row>
      <xdr:rowOff>142875</xdr:rowOff>
    </xdr:from>
    <xdr:to>
      <xdr:col>25</xdr:col>
      <xdr:colOff>219075</xdr:colOff>
      <xdr:row>5</xdr:row>
      <xdr:rowOff>142875</xdr:rowOff>
    </xdr:to>
    <xdr:sp>
      <xdr:nvSpPr>
        <xdr:cNvPr id="18" name="TextBox 142"/>
        <xdr:cNvSpPr txBox="1">
          <a:spLocks noChangeArrowheads="1"/>
        </xdr:cNvSpPr>
      </xdr:nvSpPr>
      <xdr:spPr>
        <a:xfrm>
          <a:off x="5229225" y="142875"/>
          <a:ext cx="1619250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                                                  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152400</xdr:rowOff>
    </xdr:from>
    <xdr:to>
      <xdr:col>1</xdr:col>
      <xdr:colOff>1162050</xdr:colOff>
      <xdr:row>5</xdr:row>
      <xdr:rowOff>133350</xdr:rowOff>
    </xdr:to>
    <xdr:pic>
      <xdr:nvPicPr>
        <xdr:cNvPr id="19" name="Picture 1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0" y="15240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0</xdr:row>
      <xdr:rowOff>152400</xdr:rowOff>
    </xdr:from>
    <xdr:to>
      <xdr:col>25</xdr:col>
      <xdr:colOff>85725</xdr:colOff>
      <xdr:row>5</xdr:row>
      <xdr:rowOff>133350</xdr:rowOff>
    </xdr:to>
    <xdr:pic>
      <xdr:nvPicPr>
        <xdr:cNvPr id="20" name="Picture 1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05475" y="15240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9</xdr:row>
      <xdr:rowOff>152400</xdr:rowOff>
    </xdr:from>
    <xdr:to>
      <xdr:col>17</xdr:col>
      <xdr:colOff>133350</xdr:colOff>
      <xdr:row>12</xdr:row>
      <xdr:rowOff>28575</xdr:rowOff>
    </xdr:to>
    <xdr:pic>
      <xdr:nvPicPr>
        <xdr:cNvPr id="21" name="Picture 148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0" y="1590675"/>
          <a:ext cx="2667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152400</xdr:rowOff>
    </xdr:from>
    <xdr:to>
      <xdr:col>14</xdr:col>
      <xdr:colOff>47625</xdr:colOff>
      <xdr:row>12</xdr:row>
      <xdr:rowOff>19050</xdr:rowOff>
    </xdr:to>
    <xdr:pic>
      <xdr:nvPicPr>
        <xdr:cNvPr id="22" name="Picture 1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57600" y="15906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23</xdr:row>
      <xdr:rowOff>142875</xdr:rowOff>
    </xdr:from>
    <xdr:to>
      <xdr:col>18</xdr:col>
      <xdr:colOff>47625</xdr:colOff>
      <xdr:row>24</xdr:row>
      <xdr:rowOff>76200</xdr:rowOff>
    </xdr:to>
    <xdr:sp>
      <xdr:nvSpPr>
        <xdr:cNvPr id="23" name="TextBox 153"/>
        <xdr:cNvSpPr txBox="1">
          <a:spLocks noChangeArrowheads="1"/>
        </xdr:cNvSpPr>
      </xdr:nvSpPr>
      <xdr:spPr>
        <a:xfrm>
          <a:off x="4953000" y="38481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83</xdr:row>
      <xdr:rowOff>85725</xdr:rowOff>
    </xdr:from>
    <xdr:to>
      <xdr:col>1</xdr:col>
      <xdr:colOff>638175</xdr:colOff>
      <xdr:row>84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3544550"/>
          <a:ext cx="981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LEGENDA</a:t>
          </a:r>
        </a:p>
      </xdr:txBody>
    </xdr:sp>
    <xdr:clientData/>
  </xdr:twoCellAnchor>
  <xdr:twoCellAnchor editAs="oneCell">
    <xdr:from>
      <xdr:col>0</xdr:col>
      <xdr:colOff>228600</xdr:colOff>
      <xdr:row>5</xdr:row>
      <xdr:rowOff>28575</xdr:rowOff>
    </xdr:from>
    <xdr:to>
      <xdr:col>1</xdr:col>
      <xdr:colOff>381000</xdr:colOff>
      <xdr:row>9</xdr:row>
      <xdr:rowOff>133350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38100</xdr:rowOff>
    </xdr:from>
    <xdr:to>
      <xdr:col>1</xdr:col>
      <xdr:colOff>285750</xdr:colOff>
      <xdr:row>15</xdr:row>
      <xdr:rowOff>114300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8383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71</xdr:row>
      <xdr:rowOff>47625</xdr:rowOff>
    </xdr:from>
    <xdr:to>
      <xdr:col>1</xdr:col>
      <xdr:colOff>295275</xdr:colOff>
      <xdr:row>75</xdr:row>
      <xdr:rowOff>123825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11563350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17</xdr:row>
      <xdr:rowOff>47625</xdr:rowOff>
    </xdr:from>
    <xdr:to>
      <xdr:col>1</xdr:col>
      <xdr:colOff>323850</xdr:colOff>
      <xdr:row>21</xdr:row>
      <xdr:rowOff>123825</xdr:rowOff>
    </xdr:to>
    <xdr:pic>
      <xdr:nvPicPr>
        <xdr:cNvPr id="5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2819400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23</xdr:row>
      <xdr:rowOff>28575</xdr:rowOff>
    </xdr:from>
    <xdr:to>
      <xdr:col>1</xdr:col>
      <xdr:colOff>361950</xdr:colOff>
      <xdr:row>28</xdr:row>
      <xdr:rowOff>9525</xdr:rowOff>
    </xdr:to>
    <xdr:pic>
      <xdr:nvPicPr>
        <xdr:cNvPr id="6" name="Picture 5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771900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29</xdr:row>
      <xdr:rowOff>66675</xdr:rowOff>
    </xdr:from>
    <xdr:to>
      <xdr:col>1</xdr:col>
      <xdr:colOff>295275</xdr:colOff>
      <xdr:row>33</xdr:row>
      <xdr:rowOff>142875</xdr:rowOff>
    </xdr:to>
    <xdr:pic>
      <xdr:nvPicPr>
        <xdr:cNvPr id="7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4781550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114300</xdr:rowOff>
    </xdr:from>
    <xdr:to>
      <xdr:col>1</xdr:col>
      <xdr:colOff>571500</xdr:colOff>
      <xdr:row>39</xdr:row>
      <xdr:rowOff>66675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5800725"/>
          <a:ext cx="1076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41</xdr:row>
      <xdr:rowOff>38100</xdr:rowOff>
    </xdr:from>
    <xdr:to>
      <xdr:col>1</xdr:col>
      <xdr:colOff>247650</xdr:colOff>
      <xdr:row>45</xdr:row>
      <xdr:rowOff>114300</xdr:rowOff>
    </xdr:to>
    <xdr:pic>
      <xdr:nvPicPr>
        <xdr:cNvPr id="9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525" y="669607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59</xdr:row>
      <xdr:rowOff>47625</xdr:rowOff>
    </xdr:from>
    <xdr:to>
      <xdr:col>1</xdr:col>
      <xdr:colOff>381000</xdr:colOff>
      <xdr:row>63</xdr:row>
      <xdr:rowOff>123825</xdr:rowOff>
    </xdr:to>
    <xdr:pic>
      <xdr:nvPicPr>
        <xdr:cNvPr id="10" name="Picture 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962025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65</xdr:row>
      <xdr:rowOff>47625</xdr:rowOff>
    </xdr:from>
    <xdr:to>
      <xdr:col>1</xdr:col>
      <xdr:colOff>352425</xdr:colOff>
      <xdr:row>69</xdr:row>
      <xdr:rowOff>123825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0591800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53</xdr:row>
      <xdr:rowOff>47625</xdr:rowOff>
    </xdr:from>
    <xdr:to>
      <xdr:col>1</xdr:col>
      <xdr:colOff>447675</xdr:colOff>
      <xdr:row>57</xdr:row>
      <xdr:rowOff>123825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" y="864870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47</xdr:row>
      <xdr:rowOff>66675</xdr:rowOff>
    </xdr:from>
    <xdr:to>
      <xdr:col>1</xdr:col>
      <xdr:colOff>304800</xdr:colOff>
      <xdr:row>51</xdr:row>
      <xdr:rowOff>142875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0" y="7696200"/>
          <a:ext cx="5334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55</xdr:row>
      <xdr:rowOff>19050</xdr:rowOff>
    </xdr:from>
    <xdr:to>
      <xdr:col>2</xdr:col>
      <xdr:colOff>19050</xdr:colOff>
      <xdr:row>55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29875"/>
          <a:ext cx="1047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19050</xdr:rowOff>
    </xdr:from>
    <xdr:to>
      <xdr:col>2</xdr:col>
      <xdr:colOff>276225</xdr:colOff>
      <xdr:row>12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076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19050</xdr:rowOff>
    </xdr:from>
    <xdr:to>
      <xdr:col>2</xdr:col>
      <xdr:colOff>276225</xdr:colOff>
      <xdr:row>13</xdr:row>
      <xdr:rowOff>190500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266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19050</xdr:rowOff>
    </xdr:from>
    <xdr:to>
      <xdr:col>2</xdr:col>
      <xdr:colOff>276225</xdr:colOff>
      <xdr:row>15</xdr:row>
      <xdr:rowOff>190500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647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19050</xdr:rowOff>
    </xdr:from>
    <xdr:to>
      <xdr:col>2</xdr:col>
      <xdr:colOff>276225</xdr:colOff>
      <xdr:row>16</xdr:row>
      <xdr:rowOff>190500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838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19050</xdr:rowOff>
    </xdr:from>
    <xdr:to>
      <xdr:col>2</xdr:col>
      <xdr:colOff>276225</xdr:colOff>
      <xdr:row>17</xdr:row>
      <xdr:rowOff>190500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028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19050</xdr:rowOff>
    </xdr:from>
    <xdr:to>
      <xdr:col>2</xdr:col>
      <xdr:colOff>276225</xdr:colOff>
      <xdr:row>18</xdr:row>
      <xdr:rowOff>190500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219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19050</xdr:rowOff>
    </xdr:from>
    <xdr:to>
      <xdr:col>2</xdr:col>
      <xdr:colOff>276225</xdr:colOff>
      <xdr:row>19</xdr:row>
      <xdr:rowOff>190500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409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20</xdr:row>
      <xdr:rowOff>19050</xdr:rowOff>
    </xdr:from>
    <xdr:to>
      <xdr:col>2</xdr:col>
      <xdr:colOff>276225</xdr:colOff>
      <xdr:row>20</xdr:row>
      <xdr:rowOff>190500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600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21</xdr:row>
      <xdr:rowOff>19050</xdr:rowOff>
    </xdr:from>
    <xdr:to>
      <xdr:col>2</xdr:col>
      <xdr:colOff>276225</xdr:colOff>
      <xdr:row>21</xdr:row>
      <xdr:rowOff>190500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790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</xdr:row>
      <xdr:rowOff>19050</xdr:rowOff>
    </xdr:from>
    <xdr:to>
      <xdr:col>2</xdr:col>
      <xdr:colOff>276225</xdr:colOff>
      <xdr:row>22</xdr:row>
      <xdr:rowOff>190500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981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24</xdr:row>
      <xdr:rowOff>19050</xdr:rowOff>
    </xdr:from>
    <xdr:to>
      <xdr:col>2</xdr:col>
      <xdr:colOff>276225</xdr:colOff>
      <xdr:row>24</xdr:row>
      <xdr:rowOff>190500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362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26</xdr:row>
      <xdr:rowOff>19050</xdr:rowOff>
    </xdr:from>
    <xdr:to>
      <xdr:col>2</xdr:col>
      <xdr:colOff>276225</xdr:colOff>
      <xdr:row>26</xdr:row>
      <xdr:rowOff>190500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743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27</xdr:row>
      <xdr:rowOff>19050</xdr:rowOff>
    </xdr:from>
    <xdr:to>
      <xdr:col>2</xdr:col>
      <xdr:colOff>276225</xdr:colOff>
      <xdr:row>27</xdr:row>
      <xdr:rowOff>190500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933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31</xdr:row>
      <xdr:rowOff>19050</xdr:rowOff>
    </xdr:from>
    <xdr:to>
      <xdr:col>2</xdr:col>
      <xdr:colOff>276225</xdr:colOff>
      <xdr:row>31</xdr:row>
      <xdr:rowOff>190500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695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19050</xdr:rowOff>
    </xdr:from>
    <xdr:to>
      <xdr:col>2</xdr:col>
      <xdr:colOff>276225</xdr:colOff>
      <xdr:row>32</xdr:row>
      <xdr:rowOff>190500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886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33</xdr:row>
      <xdr:rowOff>19050</xdr:rowOff>
    </xdr:from>
    <xdr:to>
      <xdr:col>2</xdr:col>
      <xdr:colOff>276225</xdr:colOff>
      <xdr:row>33</xdr:row>
      <xdr:rowOff>190500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076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37</xdr:row>
      <xdr:rowOff>19050</xdr:rowOff>
    </xdr:from>
    <xdr:to>
      <xdr:col>2</xdr:col>
      <xdr:colOff>276225</xdr:colOff>
      <xdr:row>37</xdr:row>
      <xdr:rowOff>190500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838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38</xdr:row>
      <xdr:rowOff>19050</xdr:rowOff>
    </xdr:from>
    <xdr:to>
      <xdr:col>2</xdr:col>
      <xdr:colOff>276225</xdr:colOff>
      <xdr:row>38</xdr:row>
      <xdr:rowOff>190500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029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39</xdr:row>
      <xdr:rowOff>19050</xdr:rowOff>
    </xdr:from>
    <xdr:to>
      <xdr:col>2</xdr:col>
      <xdr:colOff>276225</xdr:colOff>
      <xdr:row>39</xdr:row>
      <xdr:rowOff>190500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219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40</xdr:row>
      <xdr:rowOff>19050</xdr:rowOff>
    </xdr:from>
    <xdr:to>
      <xdr:col>2</xdr:col>
      <xdr:colOff>276225</xdr:colOff>
      <xdr:row>40</xdr:row>
      <xdr:rowOff>190500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410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41</xdr:row>
      <xdr:rowOff>19050</xdr:rowOff>
    </xdr:from>
    <xdr:to>
      <xdr:col>2</xdr:col>
      <xdr:colOff>276225</xdr:colOff>
      <xdr:row>41</xdr:row>
      <xdr:rowOff>190500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600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19050</xdr:rowOff>
    </xdr:from>
    <xdr:to>
      <xdr:col>2</xdr:col>
      <xdr:colOff>276225</xdr:colOff>
      <xdr:row>42</xdr:row>
      <xdr:rowOff>190500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791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41</xdr:row>
      <xdr:rowOff>19050</xdr:rowOff>
    </xdr:from>
    <xdr:to>
      <xdr:col>2</xdr:col>
      <xdr:colOff>276225</xdr:colOff>
      <xdr:row>41</xdr:row>
      <xdr:rowOff>190500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600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19050</xdr:rowOff>
    </xdr:from>
    <xdr:to>
      <xdr:col>2</xdr:col>
      <xdr:colOff>276225</xdr:colOff>
      <xdr:row>42</xdr:row>
      <xdr:rowOff>190500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791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43</xdr:row>
      <xdr:rowOff>19050</xdr:rowOff>
    </xdr:from>
    <xdr:to>
      <xdr:col>2</xdr:col>
      <xdr:colOff>276225</xdr:colOff>
      <xdr:row>43</xdr:row>
      <xdr:rowOff>190500</xdr:rowOff>
    </xdr:to>
    <xdr:pic>
      <xdr:nvPicPr>
        <xdr:cNvPr id="26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981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44</xdr:row>
      <xdr:rowOff>19050</xdr:rowOff>
    </xdr:from>
    <xdr:to>
      <xdr:col>2</xdr:col>
      <xdr:colOff>276225</xdr:colOff>
      <xdr:row>44</xdr:row>
      <xdr:rowOff>190500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172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45</xdr:row>
      <xdr:rowOff>19050</xdr:rowOff>
    </xdr:from>
    <xdr:to>
      <xdr:col>2</xdr:col>
      <xdr:colOff>276225</xdr:colOff>
      <xdr:row>45</xdr:row>
      <xdr:rowOff>190500</xdr:rowOff>
    </xdr:to>
    <xdr:pic>
      <xdr:nvPicPr>
        <xdr:cNvPr id="28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362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46</xdr:row>
      <xdr:rowOff>19050</xdr:rowOff>
    </xdr:from>
    <xdr:to>
      <xdr:col>2</xdr:col>
      <xdr:colOff>276225</xdr:colOff>
      <xdr:row>46</xdr:row>
      <xdr:rowOff>190500</xdr:rowOff>
    </xdr:to>
    <xdr:pic>
      <xdr:nvPicPr>
        <xdr:cNvPr id="29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553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47</xdr:row>
      <xdr:rowOff>19050</xdr:rowOff>
    </xdr:from>
    <xdr:to>
      <xdr:col>2</xdr:col>
      <xdr:colOff>276225</xdr:colOff>
      <xdr:row>47</xdr:row>
      <xdr:rowOff>190500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743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48</xdr:row>
      <xdr:rowOff>19050</xdr:rowOff>
    </xdr:from>
    <xdr:to>
      <xdr:col>2</xdr:col>
      <xdr:colOff>276225</xdr:colOff>
      <xdr:row>48</xdr:row>
      <xdr:rowOff>190500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934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34</xdr:row>
      <xdr:rowOff>19050</xdr:rowOff>
    </xdr:from>
    <xdr:to>
      <xdr:col>2</xdr:col>
      <xdr:colOff>276225</xdr:colOff>
      <xdr:row>34</xdr:row>
      <xdr:rowOff>190500</xdr:rowOff>
    </xdr:to>
    <xdr:pic>
      <xdr:nvPicPr>
        <xdr:cNvPr id="3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267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35</xdr:row>
      <xdr:rowOff>19050</xdr:rowOff>
    </xdr:from>
    <xdr:to>
      <xdr:col>2</xdr:col>
      <xdr:colOff>276225</xdr:colOff>
      <xdr:row>35</xdr:row>
      <xdr:rowOff>190500</xdr:rowOff>
    </xdr:to>
    <xdr:pic>
      <xdr:nvPicPr>
        <xdr:cNvPr id="3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457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36</xdr:row>
      <xdr:rowOff>19050</xdr:rowOff>
    </xdr:from>
    <xdr:to>
      <xdr:col>2</xdr:col>
      <xdr:colOff>276225</xdr:colOff>
      <xdr:row>36</xdr:row>
      <xdr:rowOff>190500</xdr:rowOff>
    </xdr:to>
    <xdr:pic>
      <xdr:nvPicPr>
        <xdr:cNvPr id="34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648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19050</xdr:rowOff>
    </xdr:from>
    <xdr:to>
      <xdr:col>2</xdr:col>
      <xdr:colOff>276225</xdr:colOff>
      <xdr:row>28</xdr:row>
      <xdr:rowOff>190500</xdr:rowOff>
    </xdr:to>
    <xdr:pic>
      <xdr:nvPicPr>
        <xdr:cNvPr id="35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124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29</xdr:row>
      <xdr:rowOff>19050</xdr:rowOff>
    </xdr:from>
    <xdr:to>
      <xdr:col>2</xdr:col>
      <xdr:colOff>276225</xdr:colOff>
      <xdr:row>29</xdr:row>
      <xdr:rowOff>190500</xdr:rowOff>
    </xdr:to>
    <xdr:pic>
      <xdr:nvPicPr>
        <xdr:cNvPr id="3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5314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25</xdr:row>
      <xdr:rowOff>19050</xdr:rowOff>
    </xdr:from>
    <xdr:to>
      <xdr:col>2</xdr:col>
      <xdr:colOff>276225</xdr:colOff>
      <xdr:row>25</xdr:row>
      <xdr:rowOff>190500</xdr:rowOff>
    </xdr:to>
    <xdr:pic>
      <xdr:nvPicPr>
        <xdr:cNvPr id="37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552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19050</xdr:rowOff>
    </xdr:from>
    <xdr:to>
      <xdr:col>2</xdr:col>
      <xdr:colOff>276225</xdr:colOff>
      <xdr:row>9</xdr:row>
      <xdr:rowOff>190500</xdr:rowOff>
    </xdr:to>
    <xdr:pic>
      <xdr:nvPicPr>
        <xdr:cNvPr id="38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04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19050</xdr:rowOff>
    </xdr:from>
    <xdr:to>
      <xdr:col>2</xdr:col>
      <xdr:colOff>276225</xdr:colOff>
      <xdr:row>11</xdr:row>
      <xdr:rowOff>190500</xdr:rowOff>
    </xdr:to>
    <xdr:pic>
      <xdr:nvPicPr>
        <xdr:cNvPr id="39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885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19050</xdr:rowOff>
    </xdr:from>
    <xdr:to>
      <xdr:col>2</xdr:col>
      <xdr:colOff>276225</xdr:colOff>
      <xdr:row>14</xdr:row>
      <xdr:rowOff>190500</xdr:rowOff>
    </xdr:to>
    <xdr:pic>
      <xdr:nvPicPr>
        <xdr:cNvPr id="40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457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4</xdr:col>
      <xdr:colOff>19050</xdr:colOff>
      <xdr:row>5</xdr:row>
      <xdr:rowOff>142875</xdr:rowOff>
    </xdr:to>
    <xdr:sp>
      <xdr:nvSpPr>
        <xdr:cNvPr id="41" name="TextBox 79"/>
        <xdr:cNvSpPr txBox="1">
          <a:spLocks noChangeArrowheads="1"/>
        </xdr:cNvSpPr>
      </xdr:nvSpPr>
      <xdr:spPr>
        <a:xfrm>
          <a:off x="28575" y="142875"/>
          <a:ext cx="1647825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142875</xdr:rowOff>
    </xdr:from>
    <xdr:to>
      <xdr:col>11</xdr:col>
      <xdr:colOff>400050</xdr:colOff>
      <xdr:row>5</xdr:row>
      <xdr:rowOff>142875</xdr:rowOff>
    </xdr:to>
    <xdr:sp>
      <xdr:nvSpPr>
        <xdr:cNvPr id="42" name="TextBox 80"/>
        <xdr:cNvSpPr txBox="1">
          <a:spLocks noChangeArrowheads="1"/>
        </xdr:cNvSpPr>
      </xdr:nvSpPr>
      <xdr:spPr>
        <a:xfrm>
          <a:off x="1628775" y="142875"/>
          <a:ext cx="3419475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Modena Rugby Club </a:t>
          </a:r>
          <a:r>
            <a:rPr lang="en-US" cap="none" sz="11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 </a:t>
          </a:r>
          <a:r>
            <a:rPr lang="en-US" cap="none" sz="10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    </a:t>
          </a:r>
          <a:r>
            <a:rPr lang="en-US" cap="none" sz="10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
Stagione 2008-09                                                                                                                     
Campionato Nazionale Serie B Girone 2
STATISTICHE 
                         </a:t>
          </a:r>
        </a:p>
      </xdr:txBody>
    </xdr:sp>
    <xdr:clientData/>
  </xdr:twoCellAnchor>
  <xdr:twoCellAnchor>
    <xdr:from>
      <xdr:col>11</xdr:col>
      <xdr:colOff>152400</xdr:colOff>
      <xdr:row>0</xdr:row>
      <xdr:rowOff>142875</xdr:rowOff>
    </xdr:from>
    <xdr:to>
      <xdr:col>16</xdr:col>
      <xdr:colOff>19050</xdr:colOff>
      <xdr:row>5</xdr:row>
      <xdr:rowOff>142875</xdr:rowOff>
    </xdr:to>
    <xdr:sp>
      <xdr:nvSpPr>
        <xdr:cNvPr id="43" name="TextBox 81"/>
        <xdr:cNvSpPr txBox="1">
          <a:spLocks noChangeArrowheads="1"/>
        </xdr:cNvSpPr>
      </xdr:nvSpPr>
      <xdr:spPr>
        <a:xfrm>
          <a:off x="4800600" y="142875"/>
          <a:ext cx="1962150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                                                  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152400</xdr:rowOff>
    </xdr:from>
    <xdr:to>
      <xdr:col>2</xdr:col>
      <xdr:colOff>104775</xdr:colOff>
      <xdr:row>5</xdr:row>
      <xdr:rowOff>133350</xdr:rowOff>
    </xdr:to>
    <xdr:pic>
      <xdr:nvPicPr>
        <xdr:cNvPr id="44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5240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152400</xdr:rowOff>
    </xdr:from>
    <xdr:to>
      <xdr:col>15</xdr:col>
      <xdr:colOff>257175</xdr:colOff>
      <xdr:row>5</xdr:row>
      <xdr:rowOff>133350</xdr:rowOff>
    </xdr:to>
    <xdr:pic>
      <xdr:nvPicPr>
        <xdr:cNvPr id="45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5240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10</xdr:row>
      <xdr:rowOff>19050</xdr:rowOff>
    </xdr:from>
    <xdr:to>
      <xdr:col>1</xdr:col>
      <xdr:colOff>1057275</xdr:colOff>
      <xdr:row>10</xdr:row>
      <xdr:rowOff>190500</xdr:rowOff>
    </xdr:to>
    <xdr:pic>
      <xdr:nvPicPr>
        <xdr:cNvPr id="46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695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19050</xdr:rowOff>
    </xdr:from>
    <xdr:to>
      <xdr:col>2</xdr:col>
      <xdr:colOff>285750</xdr:colOff>
      <xdr:row>10</xdr:row>
      <xdr:rowOff>190500</xdr:rowOff>
    </xdr:to>
    <xdr:pic>
      <xdr:nvPicPr>
        <xdr:cNvPr id="47" name="Picture 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16954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19050</xdr:rowOff>
    </xdr:from>
    <xdr:to>
      <xdr:col>2</xdr:col>
      <xdr:colOff>276225</xdr:colOff>
      <xdr:row>8</xdr:row>
      <xdr:rowOff>190500</xdr:rowOff>
    </xdr:to>
    <xdr:pic>
      <xdr:nvPicPr>
        <xdr:cNvPr id="48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1314450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276225</xdr:colOff>
      <xdr:row>30</xdr:row>
      <xdr:rowOff>190500</xdr:rowOff>
    </xdr:to>
    <xdr:pic>
      <xdr:nvPicPr>
        <xdr:cNvPr id="49" name="Picture 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5505450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1057275</xdr:colOff>
      <xdr:row>23</xdr:row>
      <xdr:rowOff>190500</xdr:rowOff>
    </xdr:to>
    <xdr:pic>
      <xdr:nvPicPr>
        <xdr:cNvPr id="50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719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23</xdr:row>
      <xdr:rowOff>28575</xdr:rowOff>
    </xdr:from>
    <xdr:to>
      <xdr:col>2</xdr:col>
      <xdr:colOff>276225</xdr:colOff>
      <xdr:row>23</xdr:row>
      <xdr:rowOff>190500</xdr:rowOff>
    </xdr:to>
    <xdr:pic>
      <xdr:nvPicPr>
        <xdr:cNvPr id="51" name="Picture 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41814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24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varugbypieve.it/" TargetMode="External" /><Relationship Id="rId2" Type="http://schemas.openxmlformats.org/officeDocument/2006/relationships/hyperlink" Target="http://www.rugbyviterbo.it/" TargetMode="External" /><Relationship Id="rId3" Type="http://schemas.openxmlformats.org/officeDocument/2006/relationships/hyperlink" Target="http://www.romagnarfc.it/" TargetMode="External" /><Relationship Id="rId4" Type="http://schemas.openxmlformats.org/officeDocument/2006/relationships/hyperlink" Target="http://www.avezzanorugby.it/" TargetMode="External" /><Relationship Id="rId5" Type="http://schemas.openxmlformats.org/officeDocument/2006/relationships/hyperlink" Target="http://www.rugbyperugia.it/" TargetMode="External" /><Relationship Id="rId6" Type="http://schemas.openxmlformats.org/officeDocument/2006/relationships/hyperlink" Target="http://www.rietirugby.com/" TargetMode="External" /><Relationship Id="rId7" Type="http://schemas.openxmlformats.org/officeDocument/2006/relationships/hyperlink" Target="http://www.vasarirugbyarezzo.it/" TargetMode="External" /><Relationship Id="rId8" Type="http://schemas.openxmlformats.org/officeDocument/2006/relationships/hyperlink" Target="http://www.modenarugby.it/" TargetMode="External" /><Relationship Id="rId9" Type="http://schemas.openxmlformats.org/officeDocument/2006/relationships/hyperlink" Target="http://www.rugbyparma.it/" TargetMode="External" /><Relationship Id="rId10" Type="http://schemas.openxmlformats.org/officeDocument/2006/relationships/hyperlink" Target="http://www.rugbyreggio.it/" TargetMode="External" /><Relationship Id="rId11" Type="http://schemas.openxmlformats.org/officeDocument/2006/relationships/hyperlink" Target="http://www.renorugby.net/" TargetMode="Externa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25.png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showGridLines="0" workbookViewId="0" topLeftCell="A45">
      <selection activeCell="O42" sqref="O42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4" ht="12.75">
      <c r="A2" s="220" t="s">
        <v>87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71"/>
    </row>
    <row r="4" spans="2:13" ht="11.25" customHeight="1">
      <c r="B4" s="72"/>
      <c r="C4" s="72"/>
      <c r="D4" s="14"/>
      <c r="E4" s="72"/>
      <c r="F4" s="72"/>
      <c r="I4" s="72"/>
      <c r="J4" s="72"/>
      <c r="L4" s="72"/>
      <c r="M4" s="72"/>
    </row>
    <row r="5" spans="1:14" ht="11.25" customHeight="1">
      <c r="A5" s="67" t="s">
        <v>29</v>
      </c>
      <c r="B5" s="219">
        <v>39726</v>
      </c>
      <c r="C5" s="222"/>
      <c r="D5" s="70"/>
      <c r="E5" s="219">
        <v>39824</v>
      </c>
      <c r="F5" s="222"/>
      <c r="G5" s="69"/>
      <c r="H5" s="67" t="s">
        <v>31</v>
      </c>
      <c r="I5" s="219">
        <v>39733</v>
      </c>
      <c r="J5" s="222"/>
      <c r="K5" s="14"/>
      <c r="L5" s="219">
        <v>39831</v>
      </c>
      <c r="M5" s="222"/>
      <c r="N5" s="16"/>
    </row>
    <row r="6" spans="1:13" ht="11.25" customHeight="1">
      <c r="A6" s="180" t="s">
        <v>138</v>
      </c>
      <c r="B6" s="73">
        <v>13</v>
      </c>
      <c r="C6" s="73">
        <v>16</v>
      </c>
      <c r="D6" s="74"/>
      <c r="E6" s="73">
        <v>13</v>
      </c>
      <c r="F6" s="73">
        <v>13</v>
      </c>
      <c r="G6" s="62"/>
      <c r="H6" s="180" t="s">
        <v>137</v>
      </c>
      <c r="I6" s="73">
        <v>7</v>
      </c>
      <c r="J6" s="73">
        <v>15</v>
      </c>
      <c r="K6" s="7"/>
      <c r="L6" s="73">
        <v>7</v>
      </c>
      <c r="M6" s="73">
        <v>29</v>
      </c>
    </row>
    <row r="7" spans="1:13" ht="11.25" customHeight="1">
      <c r="A7" s="180" t="s">
        <v>186</v>
      </c>
      <c r="B7" s="73">
        <v>7</v>
      </c>
      <c r="C7" s="73">
        <v>52</v>
      </c>
      <c r="D7" s="74"/>
      <c r="E7" s="73">
        <v>20</v>
      </c>
      <c r="F7" s="73">
        <v>0</v>
      </c>
      <c r="G7" s="62"/>
      <c r="H7" s="180" t="s">
        <v>187</v>
      </c>
      <c r="I7" s="73">
        <v>63</v>
      </c>
      <c r="J7" s="73">
        <v>0</v>
      </c>
      <c r="K7" s="7"/>
      <c r="L7" s="73">
        <v>12</v>
      </c>
      <c r="M7" s="73">
        <v>3</v>
      </c>
    </row>
    <row r="8" spans="1:13" ht="11.25" customHeight="1">
      <c r="A8" s="180" t="s">
        <v>133</v>
      </c>
      <c r="B8" s="73">
        <v>12</v>
      </c>
      <c r="C8" s="73">
        <v>10</v>
      </c>
      <c r="D8" s="74"/>
      <c r="E8" s="73">
        <v>11</v>
      </c>
      <c r="F8" s="73">
        <v>19</v>
      </c>
      <c r="G8" s="62"/>
      <c r="H8" s="180" t="s">
        <v>139</v>
      </c>
      <c r="I8" s="73">
        <v>24</v>
      </c>
      <c r="J8" s="73">
        <v>5</v>
      </c>
      <c r="K8" s="7"/>
      <c r="L8" s="73">
        <v>8</v>
      </c>
      <c r="M8" s="73">
        <v>12</v>
      </c>
    </row>
    <row r="9" spans="1:13" ht="11.25" customHeight="1">
      <c r="A9" s="180" t="s">
        <v>134</v>
      </c>
      <c r="B9" s="73">
        <v>13</v>
      </c>
      <c r="C9" s="73">
        <v>0</v>
      </c>
      <c r="D9" s="74"/>
      <c r="E9" s="73">
        <v>60</v>
      </c>
      <c r="F9" s="73">
        <v>8</v>
      </c>
      <c r="G9" s="62"/>
      <c r="H9" s="180" t="s">
        <v>140</v>
      </c>
      <c r="I9" s="73">
        <v>21</v>
      </c>
      <c r="J9" s="73">
        <v>29</v>
      </c>
      <c r="K9" s="7"/>
      <c r="L9" s="73">
        <v>10</v>
      </c>
      <c r="M9" s="73">
        <v>16</v>
      </c>
    </row>
    <row r="10" spans="1:13" ht="11.25" customHeight="1">
      <c r="A10" s="180" t="s">
        <v>135</v>
      </c>
      <c r="B10" s="73">
        <v>35</v>
      </c>
      <c r="C10" s="73">
        <v>15</v>
      </c>
      <c r="D10" s="74"/>
      <c r="E10" s="73">
        <v>12</v>
      </c>
      <c r="F10" s="73">
        <v>17</v>
      </c>
      <c r="G10" s="62"/>
      <c r="H10" s="180" t="s">
        <v>141</v>
      </c>
      <c r="I10" s="73">
        <v>3</v>
      </c>
      <c r="J10" s="73">
        <v>3</v>
      </c>
      <c r="K10" s="7"/>
      <c r="L10" s="73">
        <v>12</v>
      </c>
      <c r="M10" s="73">
        <v>29</v>
      </c>
    </row>
    <row r="11" spans="1:13" ht="11.25" customHeight="1">
      <c r="A11" s="180" t="s">
        <v>136</v>
      </c>
      <c r="B11" s="73">
        <v>35</v>
      </c>
      <c r="C11" s="73">
        <v>0</v>
      </c>
      <c r="D11" s="16"/>
      <c r="E11" s="73">
        <v>29</v>
      </c>
      <c r="F11" s="73">
        <v>21</v>
      </c>
      <c r="G11" s="62"/>
      <c r="H11" s="180" t="s">
        <v>142</v>
      </c>
      <c r="I11" s="73">
        <v>5</v>
      </c>
      <c r="J11" s="73">
        <v>18</v>
      </c>
      <c r="K11" s="16"/>
      <c r="L11" s="73">
        <v>3</v>
      </c>
      <c r="M11" s="73">
        <v>39</v>
      </c>
    </row>
    <row r="12" spans="1:13" ht="11.25" customHeight="1">
      <c r="A12" s="88" t="s">
        <v>268</v>
      </c>
      <c r="B12" s="16"/>
      <c r="C12" s="16"/>
      <c r="D12" s="16"/>
      <c r="E12" s="16"/>
      <c r="F12" s="16"/>
      <c r="G12" s="62"/>
      <c r="H12" s="88"/>
      <c r="I12" s="16"/>
      <c r="J12" s="16"/>
      <c r="K12" s="16"/>
      <c r="L12" s="16"/>
      <c r="M12" s="16"/>
    </row>
    <row r="13" spans="1:13" ht="11.25" customHeight="1">
      <c r="A13" s="66"/>
      <c r="B13" s="72"/>
      <c r="C13" s="72"/>
      <c r="D13" s="16"/>
      <c r="E13" s="72"/>
      <c r="F13" s="72"/>
      <c r="G13" s="62"/>
      <c r="H13" s="66"/>
      <c r="I13" s="72"/>
      <c r="J13" s="72"/>
      <c r="K13" s="14"/>
      <c r="L13" s="72"/>
      <c r="M13" s="72"/>
    </row>
    <row r="14" spans="1:14" ht="11.25" customHeight="1">
      <c r="A14" s="67" t="s">
        <v>30</v>
      </c>
      <c r="B14" s="219">
        <v>39740</v>
      </c>
      <c r="C14" s="222"/>
      <c r="D14" s="16"/>
      <c r="E14" s="219">
        <v>39838</v>
      </c>
      <c r="F14" s="222"/>
      <c r="G14" s="67"/>
      <c r="H14" s="67" t="s">
        <v>32</v>
      </c>
      <c r="I14" s="219">
        <v>39747</v>
      </c>
      <c r="J14" s="222"/>
      <c r="K14" s="87"/>
      <c r="L14" s="219">
        <v>39845</v>
      </c>
      <c r="M14" s="222"/>
      <c r="N14" s="7"/>
    </row>
    <row r="15" spans="1:13" ht="11.25" customHeight="1">
      <c r="A15" s="180" t="s">
        <v>143</v>
      </c>
      <c r="B15" s="73">
        <v>15</v>
      </c>
      <c r="C15" s="73">
        <v>0</v>
      </c>
      <c r="D15" s="77"/>
      <c r="E15" s="73">
        <v>7</v>
      </c>
      <c r="F15" s="73">
        <v>5</v>
      </c>
      <c r="G15" s="63"/>
      <c r="H15" s="180" t="s">
        <v>148</v>
      </c>
      <c r="I15" s="73">
        <v>8</v>
      </c>
      <c r="J15" s="73">
        <v>17</v>
      </c>
      <c r="K15" s="7"/>
      <c r="L15" s="73">
        <v>6</v>
      </c>
      <c r="M15" s="73">
        <v>24</v>
      </c>
    </row>
    <row r="16" spans="1:13" ht="11.25" customHeight="1">
      <c r="A16" s="180" t="s">
        <v>144</v>
      </c>
      <c r="B16" s="73">
        <v>52</v>
      </c>
      <c r="C16" s="73">
        <v>11</v>
      </c>
      <c r="D16" s="77"/>
      <c r="E16" s="73">
        <v>27</v>
      </c>
      <c r="F16" s="73">
        <v>10</v>
      </c>
      <c r="G16" s="63"/>
      <c r="H16" s="180" t="s">
        <v>149</v>
      </c>
      <c r="I16" s="73">
        <v>18</v>
      </c>
      <c r="J16" s="73">
        <v>16</v>
      </c>
      <c r="K16" s="7"/>
      <c r="L16" s="73">
        <v>3</v>
      </c>
      <c r="M16" s="73">
        <v>10</v>
      </c>
    </row>
    <row r="17" spans="1:13" ht="11.25" customHeight="1">
      <c r="A17" s="180" t="s">
        <v>188</v>
      </c>
      <c r="B17" s="73">
        <v>32</v>
      </c>
      <c r="C17" s="73">
        <v>15</v>
      </c>
      <c r="D17" s="77"/>
      <c r="E17" s="73">
        <v>17</v>
      </c>
      <c r="F17" s="73">
        <v>28</v>
      </c>
      <c r="G17" s="63"/>
      <c r="H17" s="180" t="s">
        <v>189</v>
      </c>
      <c r="I17" s="73">
        <v>53</v>
      </c>
      <c r="J17" s="73">
        <v>7</v>
      </c>
      <c r="K17" s="7"/>
      <c r="L17" s="73">
        <v>20</v>
      </c>
      <c r="M17" s="73">
        <v>0</v>
      </c>
    </row>
    <row r="18" spans="1:13" ht="11.25" customHeight="1">
      <c r="A18" s="180" t="s">
        <v>145</v>
      </c>
      <c r="B18" s="73">
        <v>6</v>
      </c>
      <c r="C18" s="73">
        <v>20</v>
      </c>
      <c r="D18" s="77"/>
      <c r="E18" s="73">
        <v>0</v>
      </c>
      <c r="F18" s="73">
        <v>34</v>
      </c>
      <c r="G18" s="63"/>
      <c r="H18" s="180" t="s">
        <v>150</v>
      </c>
      <c r="I18" s="73">
        <v>10</v>
      </c>
      <c r="J18" s="73">
        <v>20</v>
      </c>
      <c r="K18" s="7"/>
      <c r="L18" s="73">
        <v>10</v>
      </c>
      <c r="M18" s="73">
        <v>3</v>
      </c>
    </row>
    <row r="19" spans="1:13" ht="11.25" customHeight="1">
      <c r="A19" s="180" t="s">
        <v>146</v>
      </c>
      <c r="B19" s="73">
        <v>54</v>
      </c>
      <c r="C19" s="73">
        <v>17</v>
      </c>
      <c r="D19" s="77"/>
      <c r="E19" s="73">
        <v>23</v>
      </c>
      <c r="F19" s="73">
        <v>13</v>
      </c>
      <c r="G19" s="63"/>
      <c r="H19" s="180" t="s">
        <v>151</v>
      </c>
      <c r="I19" s="73">
        <v>43</v>
      </c>
      <c r="J19" s="73">
        <v>18</v>
      </c>
      <c r="K19" s="7"/>
      <c r="L19" s="73">
        <v>11</v>
      </c>
      <c r="M19" s="73">
        <v>30</v>
      </c>
    </row>
    <row r="20" spans="1:13" ht="11.25" customHeight="1">
      <c r="A20" s="180" t="s">
        <v>147</v>
      </c>
      <c r="B20" s="73">
        <v>26</v>
      </c>
      <c r="C20" s="73">
        <v>11</v>
      </c>
      <c r="D20" s="16"/>
      <c r="E20" s="73">
        <v>13</v>
      </c>
      <c r="F20" s="73">
        <v>11</v>
      </c>
      <c r="G20" s="62"/>
      <c r="H20" s="180" t="s">
        <v>152</v>
      </c>
      <c r="I20" s="73">
        <v>17</v>
      </c>
      <c r="J20" s="73">
        <v>46</v>
      </c>
      <c r="K20" s="16"/>
      <c r="L20" s="73">
        <v>0</v>
      </c>
      <c r="M20" s="73">
        <v>31</v>
      </c>
    </row>
    <row r="21" spans="1:13" ht="11.25" customHeight="1">
      <c r="A21" s="88"/>
      <c r="B21" s="16"/>
      <c r="C21" s="16"/>
      <c r="D21" s="16"/>
      <c r="E21" s="16"/>
      <c r="F21" s="16"/>
      <c r="G21" s="62"/>
      <c r="H21" s="88"/>
      <c r="I21" s="16"/>
      <c r="J21" s="16"/>
      <c r="K21" s="16"/>
      <c r="L21" s="16"/>
      <c r="M21" s="16"/>
    </row>
    <row r="22" spans="1:14" ht="11.25" customHeight="1">
      <c r="A22" s="62"/>
      <c r="B22" s="72"/>
      <c r="C22" s="72"/>
      <c r="D22" s="16"/>
      <c r="E22" s="72"/>
      <c r="F22" s="72"/>
      <c r="G22" s="69"/>
      <c r="H22" s="62"/>
      <c r="I22" s="72"/>
      <c r="J22" s="72"/>
      <c r="K22" s="14"/>
      <c r="L22" s="72"/>
      <c r="M22" s="72"/>
      <c r="N22" s="16"/>
    </row>
    <row r="23" spans="1:14" ht="11.25" customHeight="1">
      <c r="A23" s="69" t="s">
        <v>36</v>
      </c>
      <c r="B23" s="219">
        <v>39754</v>
      </c>
      <c r="C23" s="222"/>
      <c r="D23" s="16"/>
      <c r="E23" s="219">
        <v>39866</v>
      </c>
      <c r="F23" s="222"/>
      <c r="G23" s="69"/>
      <c r="H23" s="69" t="s">
        <v>33</v>
      </c>
      <c r="I23" s="219">
        <v>39768</v>
      </c>
      <c r="J23" s="222"/>
      <c r="K23" s="14"/>
      <c r="L23" s="219">
        <v>39880</v>
      </c>
      <c r="M23" s="222"/>
      <c r="N23" s="16"/>
    </row>
    <row r="24" spans="1:13" ht="11.25" customHeight="1">
      <c r="A24" s="180" t="s">
        <v>153</v>
      </c>
      <c r="B24" s="102" t="s">
        <v>248</v>
      </c>
      <c r="C24" s="73">
        <v>13</v>
      </c>
      <c r="D24" s="74"/>
      <c r="E24" s="73">
        <v>20</v>
      </c>
      <c r="F24" s="73">
        <v>5</v>
      </c>
      <c r="G24" s="62"/>
      <c r="H24" s="180" t="s">
        <v>163</v>
      </c>
      <c r="I24" s="73">
        <v>39</v>
      </c>
      <c r="J24" s="73">
        <v>7</v>
      </c>
      <c r="K24" s="14"/>
      <c r="L24" s="73">
        <v>7</v>
      </c>
      <c r="M24" s="73">
        <v>9</v>
      </c>
    </row>
    <row r="25" spans="1:13" ht="11.25" customHeight="1">
      <c r="A25" s="180" t="s">
        <v>154</v>
      </c>
      <c r="B25" s="73">
        <v>37</v>
      </c>
      <c r="C25" s="73">
        <v>7</v>
      </c>
      <c r="D25" s="74"/>
      <c r="E25" s="73">
        <v>18</v>
      </c>
      <c r="F25" s="73">
        <v>23</v>
      </c>
      <c r="G25" s="62"/>
      <c r="H25" s="180" t="s">
        <v>164</v>
      </c>
      <c r="I25" s="73">
        <v>10</v>
      </c>
      <c r="J25" s="73">
        <v>39</v>
      </c>
      <c r="K25" s="14"/>
      <c r="L25" s="73">
        <v>5</v>
      </c>
      <c r="M25" s="73">
        <v>10</v>
      </c>
    </row>
    <row r="26" spans="1:13" ht="11.25" customHeight="1">
      <c r="A26" s="180" t="s">
        <v>191</v>
      </c>
      <c r="B26" s="73">
        <v>18</v>
      </c>
      <c r="C26" s="73">
        <v>18</v>
      </c>
      <c r="D26" s="74"/>
      <c r="E26" s="73">
        <v>10</v>
      </c>
      <c r="F26" s="73">
        <v>20</v>
      </c>
      <c r="G26" s="62"/>
      <c r="H26" s="180" t="s">
        <v>190</v>
      </c>
      <c r="I26" s="73">
        <v>8</v>
      </c>
      <c r="J26" s="73">
        <v>10</v>
      </c>
      <c r="K26" s="14"/>
      <c r="L26" s="73">
        <v>7</v>
      </c>
      <c r="M26" s="73">
        <v>31</v>
      </c>
    </row>
    <row r="27" spans="1:13" ht="11.25" customHeight="1">
      <c r="A27" s="180" t="s">
        <v>155</v>
      </c>
      <c r="B27" s="73">
        <v>42</v>
      </c>
      <c r="C27" s="73">
        <v>7</v>
      </c>
      <c r="D27" s="74"/>
      <c r="E27" s="73">
        <v>97</v>
      </c>
      <c r="F27" s="73">
        <v>8</v>
      </c>
      <c r="G27" s="62"/>
      <c r="H27" s="180" t="s">
        <v>250</v>
      </c>
      <c r="I27" s="73">
        <v>14</v>
      </c>
      <c r="J27" s="73">
        <v>5</v>
      </c>
      <c r="K27" s="14"/>
      <c r="L27" s="73">
        <v>28</v>
      </c>
      <c r="M27" s="73">
        <v>8</v>
      </c>
    </row>
    <row r="28" spans="1:13" ht="11.25" customHeight="1">
      <c r="A28" s="180" t="s">
        <v>156</v>
      </c>
      <c r="B28" s="73">
        <v>5</v>
      </c>
      <c r="C28" s="73">
        <v>31</v>
      </c>
      <c r="D28" s="74"/>
      <c r="E28" s="73">
        <v>22</v>
      </c>
      <c r="F28" s="73">
        <v>31</v>
      </c>
      <c r="G28" s="62"/>
      <c r="H28" s="180" t="s">
        <v>165</v>
      </c>
      <c r="I28" s="73">
        <v>20</v>
      </c>
      <c r="J28" s="73">
        <v>16</v>
      </c>
      <c r="K28" s="14"/>
      <c r="L28" s="73">
        <v>22</v>
      </c>
      <c r="M28" s="73">
        <v>0</v>
      </c>
    </row>
    <row r="29" spans="1:13" ht="11.25" customHeight="1">
      <c r="A29" s="180" t="s">
        <v>157</v>
      </c>
      <c r="B29" s="73">
        <v>12</v>
      </c>
      <c r="C29" s="73">
        <v>20</v>
      </c>
      <c r="D29" s="16"/>
      <c r="E29" s="104">
        <v>9</v>
      </c>
      <c r="F29" s="73">
        <v>14</v>
      </c>
      <c r="G29" s="62"/>
      <c r="H29" s="180" t="s">
        <v>166</v>
      </c>
      <c r="I29" s="73">
        <v>16</v>
      </c>
      <c r="J29" s="73">
        <v>12</v>
      </c>
      <c r="K29" s="16"/>
      <c r="L29" s="73">
        <v>15</v>
      </c>
      <c r="M29" s="73">
        <v>24</v>
      </c>
    </row>
    <row r="30" spans="1:13" ht="11.25" customHeight="1">
      <c r="A30" s="88"/>
      <c r="B30" s="16"/>
      <c r="C30" s="16"/>
      <c r="D30" s="16"/>
      <c r="E30" s="16"/>
      <c r="F30" s="16"/>
      <c r="G30" s="62"/>
      <c r="H30" s="88"/>
      <c r="I30" s="16"/>
      <c r="J30" s="16"/>
      <c r="K30" s="16"/>
      <c r="L30" s="16"/>
      <c r="M30" s="16"/>
    </row>
    <row r="31" spans="1:14" ht="11.25" customHeight="1">
      <c r="A31" s="62"/>
      <c r="C31" s="78"/>
      <c r="D31" s="7"/>
      <c r="E31" s="72"/>
      <c r="F31" s="72"/>
      <c r="G31" s="67"/>
      <c r="H31" s="62"/>
      <c r="I31" s="72"/>
      <c r="J31" s="72"/>
      <c r="K31" s="14"/>
      <c r="L31" s="72"/>
      <c r="M31" s="72"/>
      <c r="N31" s="7"/>
    </row>
    <row r="32" spans="1:14" ht="11.25" customHeight="1">
      <c r="A32" s="67" t="s">
        <v>35</v>
      </c>
      <c r="B32" s="219">
        <v>39775</v>
      </c>
      <c r="C32" s="222"/>
      <c r="D32" s="7"/>
      <c r="E32" s="219">
        <v>39901</v>
      </c>
      <c r="F32" s="222"/>
      <c r="G32" s="67"/>
      <c r="H32" s="67" t="s">
        <v>34</v>
      </c>
      <c r="I32" s="219">
        <v>39782</v>
      </c>
      <c r="J32" s="222"/>
      <c r="K32" s="14"/>
      <c r="L32" s="219">
        <v>39908</v>
      </c>
      <c r="M32" s="222"/>
      <c r="N32" s="7"/>
    </row>
    <row r="33" spans="1:13" ht="11.25" customHeight="1">
      <c r="A33" s="181" t="s">
        <v>192</v>
      </c>
      <c r="B33" s="182">
        <v>48</v>
      </c>
      <c r="C33" s="182">
        <v>5</v>
      </c>
      <c r="D33" s="183"/>
      <c r="E33" s="182">
        <v>12</v>
      </c>
      <c r="F33" s="182">
        <v>9</v>
      </c>
      <c r="G33" s="184"/>
      <c r="H33" s="181" t="s">
        <v>172</v>
      </c>
      <c r="I33" s="73">
        <v>0</v>
      </c>
      <c r="J33" s="73">
        <v>35</v>
      </c>
      <c r="K33" s="14"/>
      <c r="L33" s="73">
        <v>0</v>
      </c>
      <c r="M33" s="73">
        <v>48</v>
      </c>
    </row>
    <row r="34" spans="1:13" ht="11.25" customHeight="1">
      <c r="A34" s="181" t="s">
        <v>167</v>
      </c>
      <c r="B34" s="182">
        <v>50</v>
      </c>
      <c r="C34" s="182">
        <v>5</v>
      </c>
      <c r="D34" s="183"/>
      <c r="E34" s="182">
        <v>8</v>
      </c>
      <c r="F34" s="182">
        <v>21</v>
      </c>
      <c r="G34" s="184"/>
      <c r="H34" s="181" t="s">
        <v>173</v>
      </c>
      <c r="I34" s="73">
        <v>5</v>
      </c>
      <c r="J34" s="73">
        <v>11</v>
      </c>
      <c r="K34" s="14"/>
      <c r="L34" s="73">
        <v>11</v>
      </c>
      <c r="M34" s="73">
        <v>41</v>
      </c>
    </row>
    <row r="35" spans="1:13" ht="11.25" customHeight="1">
      <c r="A35" s="181" t="s">
        <v>168</v>
      </c>
      <c r="B35" s="182">
        <v>28</v>
      </c>
      <c r="C35" s="182">
        <v>6</v>
      </c>
      <c r="D35" s="183"/>
      <c r="E35" s="182">
        <v>9</v>
      </c>
      <c r="F35" s="182">
        <v>9</v>
      </c>
      <c r="G35" s="184"/>
      <c r="H35" s="181" t="s">
        <v>193</v>
      </c>
      <c r="I35" s="73">
        <v>12</v>
      </c>
      <c r="J35" s="73">
        <v>43</v>
      </c>
      <c r="K35" s="14"/>
      <c r="L35" s="73">
        <v>7</v>
      </c>
      <c r="M35" s="73">
        <v>83</v>
      </c>
    </row>
    <row r="36" spans="1:13" ht="11.25" customHeight="1">
      <c r="A36" s="181" t="s">
        <v>169</v>
      </c>
      <c r="B36" s="182">
        <v>18</v>
      </c>
      <c r="C36" s="182">
        <v>8</v>
      </c>
      <c r="D36" s="183"/>
      <c r="E36" s="182">
        <v>21</v>
      </c>
      <c r="F36" s="182">
        <v>14</v>
      </c>
      <c r="G36" s="184"/>
      <c r="H36" s="181" t="s">
        <v>255</v>
      </c>
      <c r="I36" s="73">
        <v>13</v>
      </c>
      <c r="J36" s="73">
        <v>9</v>
      </c>
      <c r="K36" s="14"/>
      <c r="L36" s="73">
        <v>3</v>
      </c>
      <c r="M36" s="73">
        <v>37</v>
      </c>
    </row>
    <row r="37" spans="1:13" ht="11.25" customHeight="1">
      <c r="A37" s="181" t="s">
        <v>170</v>
      </c>
      <c r="B37" s="182">
        <v>16</v>
      </c>
      <c r="C37" s="182">
        <v>9</v>
      </c>
      <c r="D37" s="183"/>
      <c r="E37" s="182">
        <v>14</v>
      </c>
      <c r="F37" s="182">
        <v>13</v>
      </c>
      <c r="G37" s="184"/>
      <c r="H37" s="181" t="s">
        <v>174</v>
      </c>
      <c r="I37" s="73">
        <v>14</v>
      </c>
      <c r="J37" s="73">
        <v>7</v>
      </c>
      <c r="K37" s="14"/>
      <c r="L37" s="73">
        <v>9</v>
      </c>
      <c r="M37" s="73">
        <v>7</v>
      </c>
    </row>
    <row r="38" spans="1:13" ht="11.25" customHeight="1">
      <c r="A38" s="180" t="s">
        <v>171</v>
      </c>
      <c r="B38" s="182">
        <v>32</v>
      </c>
      <c r="C38" s="182">
        <v>9</v>
      </c>
      <c r="D38" s="185"/>
      <c r="E38" s="182">
        <v>5</v>
      </c>
      <c r="F38" s="182">
        <v>19</v>
      </c>
      <c r="G38" s="184"/>
      <c r="H38" s="180" t="s">
        <v>175</v>
      </c>
      <c r="I38" s="73">
        <v>48</v>
      </c>
      <c r="J38" s="73">
        <v>5</v>
      </c>
      <c r="K38" s="16"/>
      <c r="L38" s="73">
        <v>25</v>
      </c>
      <c r="M38" s="73">
        <v>7</v>
      </c>
    </row>
    <row r="39" spans="1:13" ht="11.25" customHeight="1">
      <c r="A39" s="186"/>
      <c r="B39" s="185"/>
      <c r="C39" s="185"/>
      <c r="D39" s="185"/>
      <c r="E39" s="185"/>
      <c r="F39" s="185"/>
      <c r="G39" s="184"/>
      <c r="H39" s="186"/>
      <c r="I39" s="16"/>
      <c r="J39" s="16"/>
      <c r="K39" s="16"/>
      <c r="L39" s="16"/>
      <c r="M39" s="16"/>
    </row>
    <row r="40" spans="1:14" ht="11.25" customHeight="1">
      <c r="A40" s="184"/>
      <c r="B40" s="187"/>
      <c r="C40" s="187"/>
      <c r="D40" s="188"/>
      <c r="E40" s="187"/>
      <c r="F40" s="187"/>
      <c r="G40" s="189"/>
      <c r="H40" s="184"/>
      <c r="I40" s="72"/>
      <c r="J40" s="72"/>
      <c r="K40" s="14"/>
      <c r="L40" s="72"/>
      <c r="M40" s="72"/>
      <c r="N40" s="7"/>
    </row>
    <row r="41" spans="1:14" ht="11.25" customHeight="1">
      <c r="A41" s="189" t="s">
        <v>28</v>
      </c>
      <c r="B41" s="215">
        <v>39789</v>
      </c>
      <c r="C41" s="216"/>
      <c r="D41" s="188"/>
      <c r="E41" s="215">
        <v>39922</v>
      </c>
      <c r="F41" s="216"/>
      <c r="G41" s="189"/>
      <c r="H41" s="189" t="s">
        <v>27</v>
      </c>
      <c r="I41" s="219">
        <v>39796</v>
      </c>
      <c r="J41" s="222"/>
      <c r="K41" s="7"/>
      <c r="L41" s="219">
        <v>39929</v>
      </c>
      <c r="M41" s="222"/>
      <c r="N41" s="7"/>
    </row>
    <row r="42" spans="1:13" ht="11.25" customHeight="1">
      <c r="A42" s="181" t="s">
        <v>259</v>
      </c>
      <c r="B42" s="182">
        <v>11</v>
      </c>
      <c r="C42" s="182">
        <v>13</v>
      </c>
      <c r="D42" s="183"/>
      <c r="E42" s="182">
        <v>3</v>
      </c>
      <c r="F42" s="182">
        <v>14</v>
      </c>
      <c r="G42" s="184"/>
      <c r="H42" s="181" t="s">
        <v>180</v>
      </c>
      <c r="I42" s="73">
        <v>6</v>
      </c>
      <c r="J42" s="73">
        <v>8</v>
      </c>
      <c r="K42" s="74"/>
      <c r="L42" s="73">
        <v>12</v>
      </c>
      <c r="M42" s="73">
        <v>44</v>
      </c>
    </row>
    <row r="43" spans="1:13" ht="11.25" customHeight="1">
      <c r="A43" s="181" t="s">
        <v>176</v>
      </c>
      <c r="B43" s="182">
        <v>13</v>
      </c>
      <c r="C43" s="182">
        <v>13</v>
      </c>
      <c r="D43" s="183"/>
      <c r="E43" s="182">
        <v>0</v>
      </c>
      <c r="F43" s="182">
        <v>13</v>
      </c>
      <c r="G43" s="184"/>
      <c r="H43" s="181" t="s">
        <v>181</v>
      </c>
      <c r="I43" s="73">
        <v>19</v>
      </c>
      <c r="J43" s="73">
        <v>30</v>
      </c>
      <c r="K43" s="74"/>
      <c r="L43" s="73">
        <v>19</v>
      </c>
      <c r="M43" s="73">
        <v>0</v>
      </c>
    </row>
    <row r="44" spans="1:13" ht="11.25" customHeight="1">
      <c r="A44" s="181" t="s">
        <v>194</v>
      </c>
      <c r="B44" s="182">
        <v>37</v>
      </c>
      <c r="C44" s="182">
        <v>5</v>
      </c>
      <c r="D44" s="183"/>
      <c r="E44" s="182">
        <v>16</v>
      </c>
      <c r="F44" s="182">
        <v>20</v>
      </c>
      <c r="G44" s="184"/>
      <c r="H44" s="181" t="s">
        <v>261</v>
      </c>
      <c r="I44" s="73">
        <v>21</v>
      </c>
      <c r="J44" s="73">
        <v>0</v>
      </c>
      <c r="K44" s="74"/>
      <c r="L44" s="73">
        <v>7</v>
      </c>
      <c r="M44" s="73">
        <v>13</v>
      </c>
    </row>
    <row r="45" spans="1:13" ht="11.25" customHeight="1">
      <c r="A45" s="181" t="s">
        <v>177</v>
      </c>
      <c r="B45" s="182">
        <v>20</v>
      </c>
      <c r="C45" s="182">
        <v>14</v>
      </c>
      <c r="D45" s="183"/>
      <c r="E45" s="182">
        <v>13</v>
      </c>
      <c r="F45" s="182">
        <v>13</v>
      </c>
      <c r="G45" s="184"/>
      <c r="H45" s="181" t="s">
        <v>182</v>
      </c>
      <c r="I45" s="73">
        <v>3</v>
      </c>
      <c r="J45" s="73">
        <v>13</v>
      </c>
      <c r="K45" s="74"/>
      <c r="L45" s="73">
        <v>6</v>
      </c>
      <c r="M45" s="73">
        <v>8</v>
      </c>
    </row>
    <row r="46" spans="1:13" ht="11.25" customHeight="1">
      <c r="A46" s="181" t="s">
        <v>178</v>
      </c>
      <c r="B46" s="182">
        <v>45</v>
      </c>
      <c r="C46" s="182">
        <v>0</v>
      </c>
      <c r="D46" s="183"/>
      <c r="E46" s="182">
        <v>10</v>
      </c>
      <c r="F46" s="182">
        <v>3</v>
      </c>
      <c r="G46" s="184"/>
      <c r="H46" s="181" t="s">
        <v>183</v>
      </c>
      <c r="I46" s="73">
        <v>25</v>
      </c>
      <c r="J46" s="73">
        <v>22</v>
      </c>
      <c r="K46" s="74"/>
      <c r="L46" s="73">
        <v>17</v>
      </c>
      <c r="M46" s="73">
        <v>17</v>
      </c>
    </row>
    <row r="47" spans="1:13" ht="11.25" customHeight="1">
      <c r="A47" s="180" t="s">
        <v>179</v>
      </c>
      <c r="B47" s="182">
        <v>60</v>
      </c>
      <c r="C47" s="182">
        <v>0</v>
      </c>
      <c r="D47" s="185"/>
      <c r="E47" s="182">
        <v>0</v>
      </c>
      <c r="F47" s="182">
        <v>14</v>
      </c>
      <c r="G47" s="184"/>
      <c r="H47" s="180" t="s">
        <v>184</v>
      </c>
      <c r="I47" s="73">
        <v>12</v>
      </c>
      <c r="J47" s="73">
        <v>0</v>
      </c>
      <c r="K47" s="16"/>
      <c r="L47" s="73">
        <v>7</v>
      </c>
      <c r="M47" s="73">
        <v>31</v>
      </c>
    </row>
    <row r="48" spans="1:13" ht="11.25" customHeight="1">
      <c r="A48" s="88"/>
      <c r="B48" s="16"/>
      <c r="C48" s="16"/>
      <c r="D48" s="16"/>
      <c r="E48" s="16"/>
      <c r="F48" s="16"/>
      <c r="G48" s="62"/>
      <c r="H48" s="88"/>
      <c r="I48" s="16"/>
      <c r="J48" s="16"/>
      <c r="K48" s="16"/>
      <c r="L48" s="16"/>
      <c r="M48" s="16"/>
    </row>
    <row r="49" spans="1:13" ht="11.25" customHeight="1">
      <c r="A49" s="62"/>
      <c r="B49" s="72"/>
      <c r="C49" s="72"/>
      <c r="D49" s="7"/>
      <c r="E49" s="72"/>
      <c r="F49" s="72"/>
      <c r="G49" s="62"/>
      <c r="H49" s="62"/>
      <c r="I49" s="72"/>
      <c r="J49" s="72"/>
      <c r="K49" s="14"/>
      <c r="L49" s="72"/>
      <c r="M49" s="72"/>
    </row>
    <row r="50" spans="1:13" ht="11.25" customHeight="1">
      <c r="A50" s="67" t="s">
        <v>26</v>
      </c>
      <c r="B50" s="219">
        <v>39803</v>
      </c>
      <c r="C50" s="222"/>
      <c r="D50" s="7"/>
      <c r="E50" s="219">
        <v>39936</v>
      </c>
      <c r="F50" s="222"/>
      <c r="G50" s="62"/>
      <c r="H50" s="86" t="s">
        <v>86</v>
      </c>
      <c r="I50" s="219">
        <v>39950</v>
      </c>
      <c r="J50" s="219"/>
      <c r="K50" s="14"/>
      <c r="L50" s="219">
        <v>39957</v>
      </c>
      <c r="M50" s="219"/>
    </row>
    <row r="51" spans="1:13" ht="11.25" customHeight="1">
      <c r="A51" s="181" t="s">
        <v>158</v>
      </c>
      <c r="B51" s="73">
        <v>19</v>
      </c>
      <c r="C51" s="73">
        <v>16</v>
      </c>
      <c r="D51" s="74"/>
      <c r="E51" s="73">
        <v>10</v>
      </c>
      <c r="F51" s="73">
        <v>30</v>
      </c>
      <c r="G51" s="62"/>
      <c r="H51" s="75" t="s">
        <v>289</v>
      </c>
      <c r="I51" s="73">
        <v>22</v>
      </c>
      <c r="J51" s="73">
        <v>15</v>
      </c>
      <c r="K51" s="14"/>
      <c r="L51" s="73">
        <v>6</v>
      </c>
      <c r="M51" s="73">
        <v>32</v>
      </c>
    </row>
    <row r="52" spans="1:13" ht="11.25" customHeight="1">
      <c r="A52" s="181" t="s">
        <v>159</v>
      </c>
      <c r="B52" s="73">
        <v>19</v>
      </c>
      <c r="C52" s="73">
        <v>10</v>
      </c>
      <c r="D52" s="74"/>
      <c r="E52" s="73">
        <v>7</v>
      </c>
      <c r="F52" s="73">
        <v>31</v>
      </c>
      <c r="G52" s="62"/>
      <c r="H52" s="75" t="s">
        <v>287</v>
      </c>
      <c r="I52" s="73">
        <v>15</v>
      </c>
      <c r="J52" s="73">
        <v>20</v>
      </c>
      <c r="K52" s="14"/>
      <c r="L52" s="73">
        <v>12</v>
      </c>
      <c r="M52" s="73">
        <v>20</v>
      </c>
    </row>
    <row r="53" spans="1:13" ht="11.25" customHeight="1">
      <c r="A53" s="181" t="s">
        <v>195</v>
      </c>
      <c r="B53" s="73">
        <v>28</v>
      </c>
      <c r="C53" s="73">
        <v>12</v>
      </c>
      <c r="D53" s="74"/>
      <c r="E53" s="73">
        <v>0</v>
      </c>
      <c r="F53" s="73">
        <v>14</v>
      </c>
      <c r="G53" s="62"/>
      <c r="H53" s="75" t="s">
        <v>290</v>
      </c>
      <c r="I53" s="73">
        <v>49</v>
      </c>
      <c r="J53" s="73">
        <v>10</v>
      </c>
      <c r="K53" s="14"/>
      <c r="L53" s="73">
        <v>9</v>
      </c>
      <c r="M53" s="73">
        <v>21</v>
      </c>
    </row>
    <row r="54" spans="1:13" ht="11.25" customHeight="1">
      <c r="A54" s="181" t="s">
        <v>160</v>
      </c>
      <c r="B54" s="73">
        <v>41</v>
      </c>
      <c r="C54" s="73">
        <v>18</v>
      </c>
      <c r="D54" s="74"/>
      <c r="E54" s="73">
        <v>32</v>
      </c>
      <c r="F54" s="73">
        <v>10</v>
      </c>
      <c r="G54" s="62"/>
      <c r="H54" s="75" t="s">
        <v>288</v>
      </c>
      <c r="I54" s="73">
        <v>43</v>
      </c>
      <c r="J54" s="73">
        <v>7</v>
      </c>
      <c r="K54" s="14"/>
      <c r="L54" s="73">
        <v>14</v>
      </c>
      <c r="M54" s="73">
        <v>27</v>
      </c>
    </row>
    <row r="55" spans="1:13" ht="11.25" customHeight="1">
      <c r="A55" s="181" t="s">
        <v>161</v>
      </c>
      <c r="B55" s="73">
        <v>20</v>
      </c>
      <c r="C55" s="73">
        <v>20</v>
      </c>
      <c r="D55" s="74"/>
      <c r="E55" s="73">
        <v>9</v>
      </c>
      <c r="F55" s="73">
        <v>7</v>
      </c>
      <c r="G55" s="62"/>
      <c r="H55" s="129"/>
      <c r="I55" s="16"/>
      <c r="J55" s="16"/>
      <c r="K55" s="14"/>
      <c r="L55" s="76"/>
      <c r="M55" s="76"/>
    </row>
    <row r="56" spans="1:13" ht="11.25" customHeight="1">
      <c r="A56" s="180" t="s">
        <v>162</v>
      </c>
      <c r="B56" s="73">
        <v>7</v>
      </c>
      <c r="C56" s="73">
        <v>16</v>
      </c>
      <c r="D56" s="16"/>
      <c r="E56" s="73">
        <v>0</v>
      </c>
      <c r="F56" s="73">
        <v>55</v>
      </c>
      <c r="G56" s="62"/>
      <c r="H56" s="62"/>
      <c r="I56" s="72"/>
      <c r="J56" s="72"/>
      <c r="K56" s="14"/>
      <c r="L56" s="72"/>
      <c r="M56" s="72"/>
    </row>
    <row r="57" spans="1:13" ht="11.25" customHeight="1">
      <c r="A57" s="62"/>
      <c r="B57" s="72"/>
      <c r="C57" s="72"/>
      <c r="D57" s="7"/>
      <c r="E57" s="72"/>
      <c r="F57" s="72"/>
      <c r="G57" s="62"/>
      <c r="H57" s="62"/>
      <c r="I57" s="72"/>
      <c r="J57" s="72"/>
      <c r="K57" s="14"/>
      <c r="L57" s="72"/>
      <c r="M57" s="72"/>
    </row>
    <row r="58" spans="1:13" ht="11.25" customHeight="1">
      <c r="A58" s="62"/>
      <c r="B58" s="72"/>
      <c r="C58" s="72"/>
      <c r="D58" s="7"/>
      <c r="E58" s="72"/>
      <c r="F58" s="72"/>
      <c r="G58" s="62"/>
      <c r="H58" s="69"/>
      <c r="I58" s="213"/>
      <c r="J58" s="214"/>
      <c r="K58" s="66"/>
      <c r="L58" s="213"/>
      <c r="M58" s="214"/>
    </row>
    <row r="59" spans="1:13" ht="11.25" customHeight="1">
      <c r="A59" s="72"/>
      <c r="B59" s="72"/>
      <c r="C59" s="72"/>
      <c r="D59" s="7"/>
      <c r="E59" s="72"/>
      <c r="F59" s="72"/>
      <c r="G59" s="62"/>
      <c r="H59" s="66"/>
      <c r="I59" s="76"/>
      <c r="J59" s="76"/>
      <c r="K59" s="76"/>
      <c r="L59" s="76"/>
      <c r="M59" s="76"/>
    </row>
    <row r="60" spans="1:13" ht="11.25" customHeight="1">
      <c r="A60" s="62"/>
      <c r="B60" s="72"/>
      <c r="C60" s="72"/>
      <c r="D60" s="7"/>
      <c r="E60" s="72"/>
      <c r="F60" s="72"/>
      <c r="G60" s="62"/>
      <c r="H60" s="66"/>
      <c r="I60" s="76"/>
      <c r="J60" s="76"/>
      <c r="K60" s="76"/>
      <c r="L60" s="76"/>
      <c r="M60" s="76"/>
    </row>
    <row r="61" spans="1:13" ht="11.25" customHeight="1">
      <c r="A61" s="62"/>
      <c r="B61" s="72"/>
      <c r="C61" s="72"/>
      <c r="D61" s="7"/>
      <c r="E61" s="72"/>
      <c r="F61" s="72"/>
      <c r="G61" s="62"/>
      <c r="K61" s="14"/>
      <c r="L61" s="72"/>
      <c r="M61" s="72"/>
    </row>
    <row r="62" spans="1:13" ht="11.25" customHeight="1">
      <c r="A62" s="62"/>
      <c r="B62" s="72"/>
      <c r="C62" s="72"/>
      <c r="D62" s="7"/>
      <c r="E62" s="72"/>
      <c r="F62" s="72"/>
      <c r="G62" s="62"/>
      <c r="K62" s="14"/>
      <c r="L62" s="72"/>
      <c r="M62" s="72"/>
    </row>
    <row r="63" spans="1:13" ht="11.25" customHeight="1">
      <c r="A63" s="62"/>
      <c r="B63" s="72"/>
      <c r="C63" s="72"/>
      <c r="D63" s="7"/>
      <c r="E63" s="72"/>
      <c r="F63" s="72"/>
      <c r="G63" s="62"/>
      <c r="K63" s="14"/>
      <c r="L63" s="72"/>
      <c r="M63" s="72"/>
    </row>
    <row r="64" spans="1:13" ht="11.25" customHeight="1">
      <c r="A64" s="62"/>
      <c r="B64" s="72"/>
      <c r="C64" s="72"/>
      <c r="D64" s="7"/>
      <c r="E64" s="72"/>
      <c r="F64" s="72"/>
      <c r="G64" s="62"/>
      <c r="H64" s="62"/>
      <c r="I64" s="72"/>
      <c r="J64" s="72"/>
      <c r="K64" s="14"/>
      <c r="L64" s="72"/>
      <c r="M64" s="72"/>
    </row>
    <row r="65" spans="1:13" ht="11.25" customHeight="1">
      <c r="A65" s="66"/>
      <c r="B65" s="16"/>
      <c r="C65" s="16"/>
      <c r="D65" s="16"/>
      <c r="E65" s="16"/>
      <c r="F65" s="16"/>
      <c r="G65" s="62"/>
      <c r="H65" s="66"/>
      <c r="I65" s="76"/>
      <c r="J65" s="76"/>
      <c r="K65" s="76"/>
      <c r="L65" s="76"/>
      <c r="M65" s="76"/>
    </row>
    <row r="66" spans="1:13" ht="11.25" customHeight="1">
      <c r="A66" s="66"/>
      <c r="B66" s="16"/>
      <c r="C66" s="16"/>
      <c r="D66" s="16"/>
      <c r="E66" s="16"/>
      <c r="F66" s="16"/>
      <c r="G66" s="62"/>
      <c r="H66" s="66"/>
      <c r="I66" s="76"/>
      <c r="J66" s="76"/>
      <c r="K66" s="76"/>
      <c r="L66" s="76"/>
      <c r="M66" s="76"/>
    </row>
    <row r="67" spans="1:13" ht="11.25" customHeight="1">
      <c r="A67" s="66"/>
      <c r="B67" s="16"/>
      <c r="C67" s="16"/>
      <c r="D67" s="16"/>
      <c r="E67" s="16"/>
      <c r="F67" s="16"/>
      <c r="G67" s="62"/>
      <c r="H67" s="66"/>
      <c r="I67" s="76"/>
      <c r="J67" s="76"/>
      <c r="K67" s="76"/>
      <c r="L67" s="76"/>
      <c r="M67" s="76"/>
    </row>
    <row r="68" spans="1:13" ht="11.25" customHeight="1">
      <c r="A68" s="66"/>
      <c r="B68" s="16"/>
      <c r="C68" s="16"/>
      <c r="D68" s="16"/>
      <c r="E68" s="16"/>
      <c r="F68" s="16"/>
      <c r="G68" s="62"/>
      <c r="H68" s="66"/>
      <c r="I68" s="76"/>
      <c r="J68" s="76"/>
      <c r="K68" s="76"/>
      <c r="L68" s="76"/>
      <c r="M68" s="76"/>
    </row>
    <row r="69" spans="1:13" ht="11.25" customHeight="1">
      <c r="A69" s="66"/>
      <c r="B69" s="16"/>
      <c r="C69" s="16"/>
      <c r="D69" s="16"/>
      <c r="E69" s="16"/>
      <c r="F69" s="16"/>
      <c r="G69" s="62"/>
      <c r="H69" s="66"/>
      <c r="I69" s="76"/>
      <c r="J69" s="76"/>
      <c r="K69" s="76"/>
      <c r="L69" s="76"/>
      <c r="M69" s="76"/>
    </row>
    <row r="70" spans="1:13" ht="11.25" customHeight="1">
      <c r="A70" s="66"/>
      <c r="B70" s="16"/>
      <c r="C70" s="16"/>
      <c r="D70" s="16"/>
      <c r="E70" s="16"/>
      <c r="F70" s="16"/>
      <c r="G70" s="62"/>
      <c r="H70" s="62"/>
      <c r="I70" s="62"/>
      <c r="J70" s="62"/>
      <c r="K70" s="62"/>
      <c r="L70" s="62"/>
      <c r="M70" s="62"/>
    </row>
    <row r="71" spans="1:13" ht="11.25" customHeight="1">
      <c r="A71" s="79"/>
      <c r="B71" s="80"/>
      <c r="C71" s="80"/>
      <c r="D71" s="81"/>
      <c r="E71" s="80"/>
      <c r="F71" s="80"/>
      <c r="G71" s="82"/>
      <c r="H71" s="82"/>
      <c r="I71" s="57"/>
      <c r="J71" s="57"/>
      <c r="K71" s="82"/>
      <c r="L71" s="83"/>
      <c r="M71" s="83"/>
    </row>
    <row r="72" spans="1:13" ht="11.25" customHeight="1">
      <c r="A72" s="84"/>
      <c r="B72" s="223"/>
      <c r="C72" s="224"/>
      <c r="D72" s="81"/>
      <c r="E72" s="223"/>
      <c r="F72" s="224"/>
      <c r="G72" s="82"/>
      <c r="H72" s="57"/>
      <c r="I72" s="57"/>
      <c r="J72" s="57"/>
      <c r="K72" s="57"/>
      <c r="L72" s="57"/>
      <c r="M72" s="85" t="s">
        <v>88</v>
      </c>
    </row>
    <row r="73" spans="1:7" ht="11.25" customHeight="1">
      <c r="A73" s="66"/>
      <c r="B73" s="16"/>
      <c r="C73" s="16"/>
      <c r="D73" s="16"/>
      <c r="E73" s="16"/>
      <c r="F73" s="16"/>
      <c r="G73" s="62"/>
    </row>
    <row r="74" spans="1:7" ht="11.25" customHeight="1">
      <c r="A74" s="66"/>
      <c r="B74" s="16"/>
      <c r="C74" s="16"/>
      <c r="D74" s="16"/>
      <c r="E74" s="16"/>
      <c r="F74" s="16"/>
      <c r="G74" s="62"/>
    </row>
    <row r="75" spans="1:7" ht="11.25" customHeight="1">
      <c r="A75" s="66"/>
      <c r="B75" s="16"/>
      <c r="C75" s="16"/>
      <c r="D75" s="16"/>
      <c r="E75" s="16"/>
      <c r="F75" s="16"/>
      <c r="G75" s="62"/>
    </row>
    <row r="76" spans="1:7" ht="11.25" customHeight="1">
      <c r="A76" s="66"/>
      <c r="B76" s="16"/>
      <c r="C76" s="16"/>
      <c r="D76" s="16"/>
      <c r="E76" s="16"/>
      <c r="F76" s="16"/>
      <c r="G76" s="62"/>
    </row>
    <row r="77" spans="1:7" ht="11.25" customHeight="1">
      <c r="A77" s="66"/>
      <c r="B77" s="16"/>
      <c r="C77" s="16"/>
      <c r="D77" s="16"/>
      <c r="E77" s="16"/>
      <c r="F77" s="16"/>
      <c r="G77" s="62"/>
    </row>
    <row r="78" spans="1:7" ht="11.25" customHeight="1">
      <c r="A78" s="66"/>
      <c r="B78" s="16"/>
      <c r="C78" s="16"/>
      <c r="D78" s="16"/>
      <c r="E78" s="16"/>
      <c r="F78" s="16"/>
      <c r="G78" s="62"/>
    </row>
    <row r="79" spans="1:13" ht="11.25" customHeight="1">
      <c r="A79" s="66"/>
      <c r="B79" s="16"/>
      <c r="C79" s="16"/>
      <c r="D79" s="16"/>
      <c r="E79" s="16"/>
      <c r="F79" s="16"/>
      <c r="G79" s="62"/>
      <c r="H79" s="62"/>
      <c r="I79" s="62"/>
      <c r="J79" s="62"/>
      <c r="K79" s="62"/>
      <c r="L79" s="62"/>
      <c r="M79" s="62"/>
    </row>
    <row r="80" ht="11.25" customHeight="1"/>
    <row r="81" ht="11.25" customHeight="1"/>
    <row r="82" ht="11.25" customHeight="1"/>
  </sheetData>
  <mergeCells count="29">
    <mergeCell ref="I41:J41"/>
    <mergeCell ref="I58:J58"/>
    <mergeCell ref="B23:C23"/>
    <mergeCell ref="E23:F23"/>
    <mergeCell ref="I23:J23"/>
    <mergeCell ref="E41:F41"/>
    <mergeCell ref="E50:F50"/>
    <mergeCell ref="I50:J50"/>
    <mergeCell ref="B41:C41"/>
    <mergeCell ref="L14:M14"/>
    <mergeCell ref="B72:C72"/>
    <mergeCell ref="E72:F72"/>
    <mergeCell ref="L58:M58"/>
    <mergeCell ref="B32:C32"/>
    <mergeCell ref="E32:F32"/>
    <mergeCell ref="I32:J32"/>
    <mergeCell ref="L32:M32"/>
    <mergeCell ref="L41:M41"/>
    <mergeCell ref="B50:C50"/>
    <mergeCell ref="L50:M50"/>
    <mergeCell ref="A2:M2"/>
    <mergeCell ref="B5:C5"/>
    <mergeCell ref="E5:F5"/>
    <mergeCell ref="I5:J5"/>
    <mergeCell ref="L5:M5"/>
    <mergeCell ref="L23:M23"/>
    <mergeCell ref="B14:C14"/>
    <mergeCell ref="E14:F14"/>
    <mergeCell ref="I14:J14"/>
  </mergeCells>
  <printOptions horizontalCentered="1"/>
  <pageMargins left="0" right="0" top="0" bottom="0" header="0" footer="0"/>
  <pageSetup horizontalDpi="300" verticalDpi="300" orientation="portrait" paperSize="9" r:id="rId2"/>
  <ignoredErrors>
    <ignoredError sqref="B30:C3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63"/>
  <sheetViews>
    <sheetView showGridLines="0" tabSelected="1" workbookViewId="0" topLeftCell="A35">
      <selection activeCell="AB13" sqref="AB13"/>
    </sheetView>
  </sheetViews>
  <sheetFormatPr defaultColWidth="9.140625" defaultRowHeight="12.75"/>
  <cols>
    <col min="1" max="1" width="0.5625" style="0" customWidth="1"/>
    <col min="2" max="2" width="20.00390625" style="0" customWidth="1"/>
    <col min="3" max="26" width="3.421875" style="0" customWidth="1"/>
    <col min="27" max="40" width="6.7109375" style="0" customWidth="1"/>
  </cols>
  <sheetData>
    <row r="1" spans="2:11" ht="12.75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26" ht="12.75">
      <c r="B2" s="31"/>
      <c r="C2" s="31"/>
      <c r="D2" s="31"/>
      <c r="E2" s="31"/>
      <c r="F2" s="31"/>
      <c r="G2" s="31"/>
      <c r="H2" s="31"/>
      <c r="I2" s="31"/>
      <c r="J2" s="31"/>
      <c r="K2" s="31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ht="12.75">
      <c r="B3" s="31"/>
      <c r="C3" s="31"/>
      <c r="D3" s="31"/>
      <c r="E3" s="31"/>
      <c r="F3" s="31"/>
      <c r="G3" s="31"/>
      <c r="H3" s="31"/>
      <c r="I3" s="31"/>
      <c r="J3" s="31"/>
      <c r="K3" s="31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2:26" ht="12.75">
      <c r="B4" s="31"/>
      <c r="C4" s="31"/>
      <c r="D4" s="31"/>
      <c r="E4" s="31"/>
      <c r="F4" s="31"/>
      <c r="G4" s="31"/>
      <c r="H4" s="31"/>
      <c r="I4" s="31"/>
      <c r="J4" s="31"/>
      <c r="K4" s="31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2:26" ht="12.75">
      <c r="B5" s="31"/>
      <c r="C5" s="31"/>
      <c r="D5" s="31"/>
      <c r="E5" s="31"/>
      <c r="F5" s="31"/>
      <c r="G5" s="31"/>
      <c r="H5" s="31"/>
      <c r="I5" s="31"/>
      <c r="J5" s="31"/>
      <c r="K5" s="31"/>
      <c r="M5" s="119"/>
      <c r="N5" s="119"/>
      <c r="O5" s="119"/>
      <c r="P5" s="119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2:26" ht="12.75">
      <c r="B6" s="31"/>
      <c r="C6" s="31"/>
      <c r="D6" s="31"/>
      <c r="E6" s="31"/>
      <c r="F6" s="31"/>
      <c r="G6" s="31"/>
      <c r="H6" s="31"/>
      <c r="I6" s="31"/>
      <c r="J6" s="31"/>
      <c r="K6" s="31"/>
      <c r="M6" s="119"/>
      <c r="N6" s="119"/>
      <c r="O6" s="119"/>
      <c r="P6" s="119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2:14" s="31" customFormat="1" ht="12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20" s="31" customFormat="1" ht="12" customHeight="1">
      <c r="B8" s="30"/>
      <c r="C8" s="241" t="s">
        <v>321</v>
      </c>
      <c r="D8" s="242"/>
      <c r="E8" s="30"/>
      <c r="F8" s="30"/>
      <c r="G8" s="30"/>
      <c r="H8" s="30"/>
      <c r="I8" s="179"/>
      <c r="J8" s="178"/>
      <c r="K8" s="239" t="s">
        <v>116</v>
      </c>
      <c r="L8" s="240"/>
      <c r="O8" s="239" t="s">
        <v>79</v>
      </c>
      <c r="P8" s="240"/>
      <c r="Q8" s="241"/>
      <c r="R8" s="295"/>
      <c r="S8" s="241" t="s">
        <v>237</v>
      </c>
      <c r="T8" s="295"/>
    </row>
    <row r="9" spans="2:26" ht="12.75" customHeight="1">
      <c r="B9" s="2"/>
      <c r="C9" s="242"/>
      <c r="D9" s="242"/>
      <c r="E9" s="245" t="s">
        <v>238</v>
      </c>
      <c r="F9" s="245"/>
      <c r="G9" s="245"/>
      <c r="H9" s="245"/>
      <c r="I9" s="233" t="s">
        <v>84</v>
      </c>
      <c r="J9" s="233"/>
      <c r="K9" s="240"/>
      <c r="L9" s="240"/>
      <c r="M9" s="233" t="s">
        <v>117</v>
      </c>
      <c r="N9" s="233"/>
      <c r="O9" s="240"/>
      <c r="P9" s="240"/>
      <c r="Q9" s="295"/>
      <c r="R9" s="295"/>
      <c r="S9" s="295"/>
      <c r="T9" s="295"/>
      <c r="U9" s="276"/>
      <c r="V9" s="276"/>
      <c r="W9" s="276" t="s">
        <v>236</v>
      </c>
      <c r="X9" s="276"/>
      <c r="Y9" s="276"/>
      <c r="Z9" s="276"/>
    </row>
    <row r="10" spans="2:16" ht="12.75" customHeight="1">
      <c r="B10" s="64" t="s">
        <v>9</v>
      </c>
      <c r="E10" s="37"/>
      <c r="F10" s="45"/>
      <c r="G10" s="37"/>
      <c r="H10" s="45"/>
      <c r="M10" s="37"/>
      <c r="N10" s="45"/>
      <c r="O10" s="37"/>
      <c r="P10" s="45"/>
    </row>
    <row r="11" spans="2:16" ht="12.75">
      <c r="B11" s="64" t="s">
        <v>10</v>
      </c>
      <c r="E11" s="37"/>
      <c r="F11" s="45"/>
      <c r="G11" s="37"/>
      <c r="H11" s="45"/>
      <c r="M11" s="37"/>
      <c r="N11" s="45"/>
      <c r="O11" s="37"/>
      <c r="P11" s="45"/>
    </row>
    <row r="12" spans="2:16" ht="12.75">
      <c r="B12" s="64" t="s">
        <v>132</v>
      </c>
      <c r="E12" s="37"/>
      <c r="F12" s="45"/>
      <c r="G12" s="37"/>
      <c r="H12" s="45"/>
      <c r="M12" s="37"/>
      <c r="N12" s="45"/>
      <c r="O12" s="37"/>
      <c r="P12" s="45"/>
    </row>
    <row r="13" spans="2:26" ht="12.75" customHeight="1">
      <c r="B13" s="64" t="s">
        <v>93</v>
      </c>
      <c r="C13" s="243" t="s">
        <v>112</v>
      </c>
      <c r="D13" s="236"/>
      <c r="E13" s="234" t="s">
        <v>103</v>
      </c>
      <c r="F13" s="234"/>
      <c r="G13" s="236" t="s">
        <v>107</v>
      </c>
      <c r="H13" s="237"/>
      <c r="I13" s="234" t="s">
        <v>25</v>
      </c>
      <c r="J13" s="234"/>
      <c r="K13" s="236" t="s">
        <v>114</v>
      </c>
      <c r="L13" s="237"/>
      <c r="M13" s="234" t="s">
        <v>201</v>
      </c>
      <c r="N13" s="234"/>
      <c r="O13" s="234" t="s">
        <v>80</v>
      </c>
      <c r="P13" s="234"/>
      <c r="Q13" s="234" t="s">
        <v>198</v>
      </c>
      <c r="R13" s="234"/>
      <c r="S13" s="234" t="s">
        <v>245</v>
      </c>
      <c r="T13" s="234"/>
      <c r="U13" s="237" t="s">
        <v>113</v>
      </c>
      <c r="V13" s="237"/>
      <c r="W13" s="234" t="s">
        <v>244</v>
      </c>
      <c r="X13" s="234"/>
      <c r="Y13" s="234" t="s">
        <v>108</v>
      </c>
      <c r="Z13" s="234"/>
    </row>
    <row r="14" spans="2:26" ht="12.75" customHeight="1">
      <c r="B14" s="64"/>
      <c r="C14" s="236"/>
      <c r="D14" s="236"/>
      <c r="E14" s="234"/>
      <c r="F14" s="234"/>
      <c r="G14" s="237"/>
      <c r="H14" s="237"/>
      <c r="I14" s="234"/>
      <c r="J14" s="234"/>
      <c r="K14" s="237"/>
      <c r="L14" s="237"/>
      <c r="M14" s="234"/>
      <c r="N14" s="234"/>
      <c r="O14" s="234"/>
      <c r="P14" s="234"/>
      <c r="Q14" s="234"/>
      <c r="R14" s="234"/>
      <c r="S14" s="234"/>
      <c r="T14" s="234"/>
      <c r="U14" s="237"/>
      <c r="V14" s="237"/>
      <c r="W14" s="234"/>
      <c r="X14" s="234"/>
      <c r="Y14" s="234"/>
      <c r="Z14" s="234"/>
    </row>
    <row r="15" spans="2:26" ht="12.75">
      <c r="B15" s="64" t="s">
        <v>12</v>
      </c>
      <c r="C15" s="244"/>
      <c r="D15" s="244"/>
      <c r="E15" s="235"/>
      <c r="F15" s="235"/>
      <c r="G15" s="238"/>
      <c r="H15" s="238"/>
      <c r="I15" s="235"/>
      <c r="J15" s="235"/>
      <c r="K15" s="238"/>
      <c r="L15" s="238"/>
      <c r="M15" s="235"/>
      <c r="N15" s="235"/>
      <c r="O15" s="235"/>
      <c r="P15" s="235"/>
      <c r="Q15" s="235"/>
      <c r="R15" s="235"/>
      <c r="S15" s="235"/>
      <c r="T15" s="235"/>
      <c r="U15" s="238"/>
      <c r="V15" s="238"/>
      <c r="W15" s="235"/>
      <c r="X15" s="235"/>
      <c r="Y15" s="235"/>
      <c r="Z15" s="235"/>
    </row>
    <row r="16" spans="2:26" ht="12.75">
      <c r="B16" s="62" t="s">
        <v>199</v>
      </c>
      <c r="C16" s="58"/>
      <c r="D16" s="59"/>
      <c r="E16" s="105">
        <v>29</v>
      </c>
      <c r="F16" s="106">
        <v>7</v>
      </c>
      <c r="G16" s="107">
        <v>14</v>
      </c>
      <c r="H16" s="106">
        <v>3</v>
      </c>
      <c r="I16" s="107">
        <v>19</v>
      </c>
      <c r="J16" s="106">
        <v>16</v>
      </c>
      <c r="K16" s="107">
        <v>13</v>
      </c>
      <c r="L16" s="106">
        <v>16</v>
      </c>
      <c r="M16" s="49" t="s">
        <v>220</v>
      </c>
      <c r="N16" s="47" t="s">
        <v>40</v>
      </c>
      <c r="O16" s="107">
        <v>9</v>
      </c>
      <c r="P16" s="106">
        <v>7</v>
      </c>
      <c r="Q16" s="107">
        <v>48</v>
      </c>
      <c r="R16" s="106">
        <v>5</v>
      </c>
      <c r="S16" s="105">
        <v>48</v>
      </c>
      <c r="T16" s="108">
        <v>0</v>
      </c>
      <c r="U16" s="107">
        <v>25</v>
      </c>
      <c r="V16" s="106">
        <v>13</v>
      </c>
      <c r="W16" s="105">
        <v>44</v>
      </c>
      <c r="X16" s="106">
        <v>12</v>
      </c>
      <c r="Y16" s="105">
        <v>24</v>
      </c>
      <c r="Z16" s="106">
        <v>6</v>
      </c>
    </row>
    <row r="17" spans="2:26" ht="12.75">
      <c r="B17" s="62" t="s">
        <v>200</v>
      </c>
      <c r="C17" s="46" t="s">
        <v>221</v>
      </c>
      <c r="D17" s="47" t="s">
        <v>220</v>
      </c>
      <c r="E17" s="58"/>
      <c r="F17" s="59"/>
      <c r="G17" s="109">
        <v>19</v>
      </c>
      <c r="H17" s="108">
        <v>11</v>
      </c>
      <c r="I17" s="109">
        <v>17</v>
      </c>
      <c r="J17" s="108">
        <v>46</v>
      </c>
      <c r="K17" s="109">
        <v>23</v>
      </c>
      <c r="L17" s="108">
        <v>18</v>
      </c>
      <c r="M17" s="109">
        <v>19</v>
      </c>
      <c r="N17" s="108">
        <v>5</v>
      </c>
      <c r="O17" s="109">
        <v>7</v>
      </c>
      <c r="P17" s="108">
        <v>25</v>
      </c>
      <c r="Q17" s="109">
        <v>28</v>
      </c>
      <c r="R17" s="108">
        <v>12</v>
      </c>
      <c r="S17" s="109">
        <v>31</v>
      </c>
      <c r="T17" s="108">
        <v>7</v>
      </c>
      <c r="U17" s="109">
        <v>20</v>
      </c>
      <c r="V17" s="108">
        <v>14</v>
      </c>
      <c r="W17" s="110">
        <v>11</v>
      </c>
      <c r="X17" s="108">
        <v>13</v>
      </c>
      <c r="Y17" s="110">
        <v>16</v>
      </c>
      <c r="Z17" s="108">
        <v>12</v>
      </c>
    </row>
    <row r="18" spans="2:26" ht="12.75">
      <c r="B18" s="62" t="s">
        <v>105</v>
      </c>
      <c r="C18" s="105">
        <v>11</v>
      </c>
      <c r="D18" s="108">
        <v>13</v>
      </c>
      <c r="E18" s="110">
        <v>12</v>
      </c>
      <c r="F18" s="108">
        <v>10</v>
      </c>
      <c r="G18" s="60"/>
      <c r="H18" s="61"/>
      <c r="I18" s="109">
        <v>8</v>
      </c>
      <c r="J18" s="108">
        <v>28</v>
      </c>
      <c r="K18" s="109">
        <v>31</v>
      </c>
      <c r="L18" s="108">
        <v>7</v>
      </c>
      <c r="M18" s="109">
        <v>37</v>
      </c>
      <c r="N18" s="108">
        <v>3</v>
      </c>
      <c r="O18" s="109">
        <v>6</v>
      </c>
      <c r="P18" s="108">
        <v>20</v>
      </c>
      <c r="Q18" s="109">
        <v>20</v>
      </c>
      <c r="R18" s="108">
        <v>10</v>
      </c>
      <c r="S18" s="109">
        <v>3</v>
      </c>
      <c r="T18" s="108">
        <v>10</v>
      </c>
      <c r="U18" s="109">
        <v>12</v>
      </c>
      <c r="V18" s="108">
        <v>8</v>
      </c>
      <c r="W18" s="50" t="s">
        <v>281</v>
      </c>
      <c r="X18" s="47" t="s">
        <v>281</v>
      </c>
      <c r="Y18" s="110">
        <v>3</v>
      </c>
      <c r="Z18" s="108">
        <v>13</v>
      </c>
    </row>
    <row r="19" spans="2:26" ht="12.75">
      <c r="B19" s="62" t="s">
        <v>11</v>
      </c>
      <c r="C19" s="105">
        <v>30</v>
      </c>
      <c r="D19" s="108">
        <v>10</v>
      </c>
      <c r="E19" s="110">
        <v>31</v>
      </c>
      <c r="F19" s="108">
        <v>0</v>
      </c>
      <c r="G19" s="109">
        <v>14</v>
      </c>
      <c r="H19" s="108">
        <v>5</v>
      </c>
      <c r="I19" s="60"/>
      <c r="J19" s="61"/>
      <c r="K19" s="109">
        <v>19</v>
      </c>
      <c r="L19" s="108">
        <v>30</v>
      </c>
      <c r="M19" s="109">
        <v>13</v>
      </c>
      <c r="N19" s="108">
        <v>0</v>
      </c>
      <c r="O19" s="109">
        <v>18</v>
      </c>
      <c r="P19" s="108">
        <v>8</v>
      </c>
      <c r="Q19" s="109">
        <v>83</v>
      </c>
      <c r="R19" s="108">
        <v>7</v>
      </c>
      <c r="S19" s="109">
        <v>42</v>
      </c>
      <c r="T19" s="108">
        <v>7</v>
      </c>
      <c r="U19" s="49" t="s">
        <v>231</v>
      </c>
      <c r="V19" s="47" t="s">
        <v>232</v>
      </c>
      <c r="W19" s="110">
        <v>45</v>
      </c>
      <c r="X19" s="108">
        <v>0</v>
      </c>
      <c r="Y19" s="110">
        <v>16</v>
      </c>
      <c r="Z19" s="108">
        <v>10</v>
      </c>
    </row>
    <row r="20" spans="2:26" ht="12.75">
      <c r="B20" s="62" t="s">
        <v>115</v>
      </c>
      <c r="C20" s="105">
        <v>13</v>
      </c>
      <c r="D20" s="108">
        <v>13</v>
      </c>
      <c r="E20" s="50" t="s">
        <v>249</v>
      </c>
      <c r="F20" s="47" t="s">
        <v>221</v>
      </c>
      <c r="G20" s="109">
        <v>19</v>
      </c>
      <c r="H20" s="108">
        <v>10</v>
      </c>
      <c r="I20" s="109">
        <v>0</v>
      </c>
      <c r="J20" s="108">
        <v>19</v>
      </c>
      <c r="K20" s="60"/>
      <c r="L20" s="61"/>
      <c r="M20" s="109">
        <v>10</v>
      </c>
      <c r="N20" s="108">
        <v>3</v>
      </c>
      <c r="O20" s="109">
        <v>13</v>
      </c>
      <c r="P20" s="108">
        <v>13</v>
      </c>
      <c r="Q20" s="109">
        <v>63</v>
      </c>
      <c r="R20" s="108">
        <v>0</v>
      </c>
      <c r="S20" s="109">
        <v>10</v>
      </c>
      <c r="T20" s="108">
        <v>5</v>
      </c>
      <c r="U20" s="109">
        <v>50</v>
      </c>
      <c r="V20" s="108">
        <v>5</v>
      </c>
      <c r="W20" s="110">
        <v>41</v>
      </c>
      <c r="X20" s="108">
        <v>11</v>
      </c>
      <c r="Y20" s="110">
        <v>52</v>
      </c>
      <c r="Z20" s="108">
        <v>11</v>
      </c>
    </row>
    <row r="21" spans="2:26" ht="12.75">
      <c r="B21" s="62" t="s">
        <v>202</v>
      </c>
      <c r="C21" s="110">
        <v>5</v>
      </c>
      <c r="D21" s="108">
        <v>7</v>
      </c>
      <c r="E21" s="110">
        <v>32</v>
      </c>
      <c r="F21" s="108">
        <v>9</v>
      </c>
      <c r="G21" s="109">
        <v>13</v>
      </c>
      <c r="H21" s="108">
        <v>9</v>
      </c>
      <c r="I21" s="109">
        <v>8</v>
      </c>
      <c r="J21" s="108">
        <v>60</v>
      </c>
      <c r="K21" s="49" t="s">
        <v>239</v>
      </c>
      <c r="L21" s="47" t="s">
        <v>240</v>
      </c>
      <c r="M21" s="60"/>
      <c r="N21" s="61"/>
      <c r="O21" s="109">
        <v>7</v>
      </c>
      <c r="P21" s="108">
        <v>16</v>
      </c>
      <c r="Q21" s="109">
        <v>21</v>
      </c>
      <c r="R21" s="108">
        <v>0</v>
      </c>
      <c r="S21" s="109">
        <v>60</v>
      </c>
      <c r="T21" s="108">
        <v>0</v>
      </c>
      <c r="U21" s="109">
        <v>0</v>
      </c>
      <c r="V21" s="108">
        <v>22</v>
      </c>
      <c r="W21" s="110">
        <v>3</v>
      </c>
      <c r="X21" s="108">
        <v>3</v>
      </c>
      <c r="Y21" s="110">
        <v>14</v>
      </c>
      <c r="Z21" s="108">
        <v>9</v>
      </c>
    </row>
    <row r="22" spans="2:26" ht="12.75">
      <c r="B22" s="111" t="s">
        <v>81</v>
      </c>
      <c r="C22" s="105">
        <v>39</v>
      </c>
      <c r="D22" s="108">
        <v>7</v>
      </c>
      <c r="E22" s="110">
        <v>48</v>
      </c>
      <c r="F22" s="108">
        <v>5</v>
      </c>
      <c r="G22" s="105">
        <v>34</v>
      </c>
      <c r="H22" s="108">
        <v>0</v>
      </c>
      <c r="I22" s="49" t="s">
        <v>256</v>
      </c>
      <c r="J22" s="47" t="s">
        <v>266</v>
      </c>
      <c r="K22" s="109">
        <v>13</v>
      </c>
      <c r="L22" s="108">
        <v>0</v>
      </c>
      <c r="M22" s="109">
        <v>55</v>
      </c>
      <c r="N22" s="108">
        <v>0</v>
      </c>
      <c r="O22" s="60"/>
      <c r="P22" s="61"/>
      <c r="Q22" s="109">
        <v>53</v>
      </c>
      <c r="R22" s="108">
        <v>7</v>
      </c>
      <c r="S22" s="109">
        <v>39</v>
      </c>
      <c r="T22" s="108">
        <v>3</v>
      </c>
      <c r="U22" s="109">
        <v>25</v>
      </c>
      <c r="V22" s="108">
        <v>22</v>
      </c>
      <c r="W22" s="110">
        <v>31</v>
      </c>
      <c r="X22" s="108">
        <v>22</v>
      </c>
      <c r="Y22" s="110">
        <v>35</v>
      </c>
      <c r="Z22" s="108">
        <v>0</v>
      </c>
    </row>
    <row r="23" spans="2:26" ht="12.75">
      <c r="B23" s="111" t="s">
        <v>197</v>
      </c>
      <c r="C23" s="105">
        <v>9</v>
      </c>
      <c r="D23" s="108">
        <v>12</v>
      </c>
      <c r="E23" s="110">
        <v>14</v>
      </c>
      <c r="F23" s="108">
        <v>0</v>
      </c>
      <c r="G23" s="49" t="s">
        <v>239</v>
      </c>
      <c r="H23" s="47" t="s">
        <v>239</v>
      </c>
      <c r="I23" s="109">
        <v>12</v>
      </c>
      <c r="J23" s="108">
        <v>43</v>
      </c>
      <c r="K23" s="109">
        <v>3</v>
      </c>
      <c r="L23" s="108">
        <v>12</v>
      </c>
      <c r="M23" s="109">
        <v>13</v>
      </c>
      <c r="N23" s="108">
        <v>7</v>
      </c>
      <c r="O23" s="109">
        <v>0</v>
      </c>
      <c r="P23" s="108">
        <v>20</v>
      </c>
      <c r="Q23" s="60"/>
      <c r="R23" s="61"/>
      <c r="S23" s="109">
        <v>32</v>
      </c>
      <c r="T23" s="109">
        <v>15</v>
      </c>
      <c r="U23" s="110">
        <v>7</v>
      </c>
      <c r="V23" s="108">
        <v>52</v>
      </c>
      <c r="W23" s="110">
        <v>8</v>
      </c>
      <c r="X23" s="108">
        <v>10</v>
      </c>
      <c r="Y23" s="110">
        <v>20</v>
      </c>
      <c r="Z23" s="108">
        <v>16</v>
      </c>
    </row>
    <row r="24" spans="2:26" ht="12.75">
      <c r="B24" s="62" t="s">
        <v>110</v>
      </c>
      <c r="C24" s="105">
        <v>0</v>
      </c>
      <c r="D24" s="106">
        <v>35</v>
      </c>
      <c r="E24" s="110">
        <v>12</v>
      </c>
      <c r="F24" s="108">
        <v>0</v>
      </c>
      <c r="G24" s="109">
        <v>10</v>
      </c>
      <c r="H24" s="108">
        <v>20</v>
      </c>
      <c r="I24" s="109">
        <v>8</v>
      </c>
      <c r="J24" s="108">
        <v>97</v>
      </c>
      <c r="K24" s="109">
        <v>10</v>
      </c>
      <c r="L24" s="108">
        <v>39</v>
      </c>
      <c r="M24" s="109">
        <v>14</v>
      </c>
      <c r="N24" s="108">
        <v>0</v>
      </c>
      <c r="O24" s="109">
        <v>5</v>
      </c>
      <c r="P24" s="108">
        <v>18</v>
      </c>
      <c r="Q24" s="49" t="s">
        <v>272</v>
      </c>
      <c r="R24" s="47" t="s">
        <v>232</v>
      </c>
      <c r="S24" s="60"/>
      <c r="T24" s="61"/>
      <c r="U24" s="109">
        <v>10</v>
      </c>
      <c r="V24" s="108">
        <v>32</v>
      </c>
      <c r="W24" s="110">
        <v>17</v>
      </c>
      <c r="X24" s="108">
        <v>12</v>
      </c>
      <c r="Y24" s="110">
        <v>13</v>
      </c>
      <c r="Z24" s="108">
        <v>14</v>
      </c>
    </row>
    <row r="25" spans="2:26" ht="12.75">
      <c r="B25" s="62" t="s">
        <v>102</v>
      </c>
      <c r="C25" s="105">
        <v>5</v>
      </c>
      <c r="D25" s="108">
        <v>20</v>
      </c>
      <c r="E25" s="110">
        <v>13</v>
      </c>
      <c r="F25" s="106">
        <v>13</v>
      </c>
      <c r="G25" s="109">
        <v>24</v>
      </c>
      <c r="H25" s="108">
        <v>5</v>
      </c>
      <c r="I25" s="109">
        <v>13</v>
      </c>
      <c r="J25" s="108">
        <v>23</v>
      </c>
      <c r="K25" s="109">
        <v>21</v>
      </c>
      <c r="L25" s="108">
        <v>8</v>
      </c>
      <c r="M25" s="109">
        <v>20</v>
      </c>
      <c r="N25" s="108">
        <v>16</v>
      </c>
      <c r="O25" s="109">
        <v>17</v>
      </c>
      <c r="P25" s="108">
        <v>17</v>
      </c>
      <c r="Q25" s="109">
        <v>0</v>
      </c>
      <c r="R25" s="108">
        <v>20</v>
      </c>
      <c r="S25" s="109">
        <v>41</v>
      </c>
      <c r="T25" s="108">
        <v>18</v>
      </c>
      <c r="U25" s="60"/>
      <c r="V25" s="61"/>
      <c r="W25" s="110">
        <v>43</v>
      </c>
      <c r="X25" s="108">
        <v>18</v>
      </c>
      <c r="Y25" s="50" t="s">
        <v>256</v>
      </c>
      <c r="Z25" s="47" t="s">
        <v>221</v>
      </c>
    </row>
    <row r="26" spans="2:26" ht="12.75">
      <c r="B26" s="62" t="s">
        <v>243</v>
      </c>
      <c r="C26" s="105">
        <v>6</v>
      </c>
      <c r="D26" s="108">
        <v>8</v>
      </c>
      <c r="E26" s="110">
        <v>26</v>
      </c>
      <c r="F26" s="108">
        <v>11</v>
      </c>
      <c r="G26" s="109">
        <v>28</v>
      </c>
      <c r="H26" s="108">
        <v>6</v>
      </c>
      <c r="I26" s="109">
        <v>3</v>
      </c>
      <c r="J26" s="108">
        <v>10</v>
      </c>
      <c r="K26" s="109">
        <v>5</v>
      </c>
      <c r="L26" s="108">
        <v>11</v>
      </c>
      <c r="M26" s="109">
        <v>29</v>
      </c>
      <c r="N26" s="108">
        <v>12</v>
      </c>
      <c r="O26" s="109">
        <v>5</v>
      </c>
      <c r="P26" s="108">
        <v>31</v>
      </c>
      <c r="Q26" s="109">
        <v>31</v>
      </c>
      <c r="R26" s="108">
        <v>7</v>
      </c>
      <c r="S26" s="49" t="s">
        <v>219</v>
      </c>
      <c r="T26" s="48" t="s">
        <v>220</v>
      </c>
      <c r="U26" s="109">
        <v>30</v>
      </c>
      <c r="V26" s="108">
        <v>11</v>
      </c>
      <c r="W26" s="60"/>
      <c r="X26" s="61"/>
      <c r="Y26" s="110">
        <v>7</v>
      </c>
      <c r="Z26" s="108">
        <v>9</v>
      </c>
    </row>
    <row r="27" spans="2:26" ht="12.75">
      <c r="B27" s="62" t="s">
        <v>109</v>
      </c>
      <c r="C27" s="105">
        <v>8</v>
      </c>
      <c r="D27" s="108">
        <v>17</v>
      </c>
      <c r="E27" s="110">
        <v>24</v>
      </c>
      <c r="F27" s="108">
        <v>15</v>
      </c>
      <c r="G27" s="109">
        <v>8</v>
      </c>
      <c r="H27" s="108">
        <v>6</v>
      </c>
      <c r="I27" s="109">
        <v>21</v>
      </c>
      <c r="J27" s="108">
        <v>29</v>
      </c>
      <c r="K27" s="109">
        <v>10</v>
      </c>
      <c r="L27" s="108">
        <v>27</v>
      </c>
      <c r="M27" s="109">
        <v>12</v>
      </c>
      <c r="N27" s="108">
        <v>20</v>
      </c>
      <c r="O27" s="49" t="s">
        <v>266</v>
      </c>
      <c r="P27" s="47" t="s">
        <v>267</v>
      </c>
      <c r="Q27" s="109">
        <v>37</v>
      </c>
      <c r="R27" s="108">
        <v>5</v>
      </c>
      <c r="S27" s="109">
        <v>16</v>
      </c>
      <c r="T27" s="108">
        <v>9</v>
      </c>
      <c r="U27" s="109">
        <v>7</v>
      </c>
      <c r="V27" s="108">
        <v>9</v>
      </c>
      <c r="W27" s="110">
        <v>20</v>
      </c>
      <c r="X27" s="108">
        <v>20</v>
      </c>
      <c r="Y27" s="60"/>
      <c r="Z27" s="61"/>
    </row>
    <row r="28" spans="2:26" ht="12.75">
      <c r="B28" s="62"/>
      <c r="C28" s="199" t="s">
        <v>269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51"/>
      <c r="P28" s="51"/>
      <c r="Q28" s="130"/>
      <c r="R28" s="130"/>
      <c r="S28" s="130"/>
      <c r="T28" s="130"/>
      <c r="U28" s="130"/>
      <c r="V28" s="130"/>
      <c r="W28" s="131"/>
      <c r="X28" s="131"/>
      <c r="Y28" s="131"/>
      <c r="Z28" s="131"/>
    </row>
    <row r="31" spans="2:26" ht="12.75">
      <c r="B31" s="64" t="s">
        <v>13</v>
      </c>
      <c r="G31" s="231" t="s">
        <v>14</v>
      </c>
      <c r="H31" s="232"/>
      <c r="I31" s="231" t="s">
        <v>15</v>
      </c>
      <c r="J31" s="232"/>
      <c r="K31" s="228" t="s">
        <v>16</v>
      </c>
      <c r="L31" s="229"/>
      <c r="M31" s="231" t="s">
        <v>17</v>
      </c>
      <c r="N31" s="232"/>
      <c r="O31" s="231" t="s">
        <v>18</v>
      </c>
      <c r="P31" s="232"/>
      <c r="Q31" s="278" t="s">
        <v>19</v>
      </c>
      <c r="R31" s="232"/>
      <c r="S31" s="278" t="s">
        <v>20</v>
      </c>
      <c r="T31" s="232"/>
      <c r="U31" s="278" t="s">
        <v>23</v>
      </c>
      <c r="V31" s="232"/>
      <c r="W31" s="278" t="s">
        <v>21</v>
      </c>
      <c r="X31" s="279"/>
      <c r="Y31" s="278" t="s">
        <v>22</v>
      </c>
      <c r="Z31" s="232"/>
    </row>
    <row r="32" spans="2:26" ht="12.75">
      <c r="B32" s="62" t="s">
        <v>11</v>
      </c>
      <c r="G32" s="226">
        <v>91</v>
      </c>
      <c r="H32" s="227"/>
      <c r="I32" s="230">
        <v>22</v>
      </c>
      <c r="J32" s="227"/>
      <c r="K32" s="230">
        <v>20</v>
      </c>
      <c r="L32" s="227"/>
      <c r="M32" s="230">
        <v>0</v>
      </c>
      <c r="N32" s="227"/>
      <c r="O32" s="230">
        <v>2</v>
      </c>
      <c r="P32" s="227"/>
      <c r="Q32" s="277">
        <f>C19+E19+G19+I19+K19+M19+O19+Q19+S19+U19+W19+Y19+J16+J17+J18+J19+J20+J21+J22+J23+J24+J25+J26+J27</f>
        <v>757</v>
      </c>
      <c r="R32" s="293"/>
      <c r="S32" s="277">
        <f>D19+F19+H19+J19+L19+N19+P19+R19+T19+V19+X19+Z19+I16+I17+I18+I19+I20+I21+I22+I23+I24+I25+I26+I27</f>
        <v>217</v>
      </c>
      <c r="T32" s="293"/>
      <c r="U32" s="230">
        <f aca="true" t="shared" si="0" ref="U32:U43">Q32-S32</f>
        <v>540</v>
      </c>
      <c r="V32" s="227"/>
      <c r="W32" s="280">
        <v>11</v>
      </c>
      <c r="X32" s="277"/>
      <c r="Y32" s="277" t="s">
        <v>24</v>
      </c>
      <c r="Z32" s="227"/>
    </row>
    <row r="33" spans="2:26" ht="13.5" thickBot="1">
      <c r="B33" s="111" t="s">
        <v>81</v>
      </c>
      <c r="G33" s="217">
        <v>85</v>
      </c>
      <c r="H33" s="225"/>
      <c r="I33" s="268">
        <v>22</v>
      </c>
      <c r="J33" s="225"/>
      <c r="K33" s="268">
        <v>17</v>
      </c>
      <c r="L33" s="225"/>
      <c r="M33" s="268">
        <v>2</v>
      </c>
      <c r="N33" s="225"/>
      <c r="O33" s="268">
        <v>3</v>
      </c>
      <c r="P33" s="225"/>
      <c r="Q33" s="264">
        <f>C22+E22+G22+I22+K22+M22+O22+Q22+S22+U22+W22+Y22+P16+P17+P18+P19+P20+P21+P22+P23+P24+P25+P26+P27</f>
        <v>590</v>
      </c>
      <c r="R33" s="294"/>
      <c r="S33" s="264">
        <f>D22+F22+H22+J22+L22+N22+P22+R22+T22+V22+X22+Z22+O16+O17+O18+O19+O20+O21+O22+O23+O24+O25+O26+O27</f>
        <v>195</v>
      </c>
      <c r="T33" s="294"/>
      <c r="U33" s="268">
        <f t="shared" si="0"/>
        <v>395</v>
      </c>
      <c r="V33" s="225"/>
      <c r="W33" s="263">
        <v>13</v>
      </c>
      <c r="X33" s="264"/>
      <c r="Y33" s="264" t="s">
        <v>24</v>
      </c>
      <c r="Z33" s="225"/>
    </row>
    <row r="34" spans="2:26" ht="12.75">
      <c r="B34" s="62" t="s">
        <v>199</v>
      </c>
      <c r="G34" s="292">
        <v>82</v>
      </c>
      <c r="H34" s="265"/>
      <c r="I34" s="272">
        <v>22</v>
      </c>
      <c r="J34" s="265"/>
      <c r="K34" s="272">
        <v>18</v>
      </c>
      <c r="L34" s="265"/>
      <c r="M34" s="272">
        <v>1</v>
      </c>
      <c r="N34" s="265"/>
      <c r="O34" s="272">
        <v>3</v>
      </c>
      <c r="P34" s="265"/>
      <c r="Q34" s="273">
        <f>E16+G16+I16+K16+M16+O16+S16+Q16+U16+W16+Y16+D17+D18+D19+D20+D21+D22+D23+D24+D25+D26+D27</f>
        <v>445</v>
      </c>
      <c r="R34" s="274"/>
      <c r="S34" s="247">
        <f>F16+H16+J16+L16+N16+P16+R16+T16+V16+X16+Z16+C24+C17+C18+C19+C20+C21+C22+C23+C25+C26+C27</f>
        <v>218</v>
      </c>
      <c r="T34" s="271"/>
      <c r="U34" s="272">
        <f t="shared" si="0"/>
        <v>227</v>
      </c>
      <c r="V34" s="265"/>
      <c r="W34" s="246">
        <v>8</v>
      </c>
      <c r="X34" s="247"/>
      <c r="Y34" s="247" t="s">
        <v>24</v>
      </c>
      <c r="Z34" s="265"/>
    </row>
    <row r="35" spans="2:26" ht="12.75">
      <c r="B35" s="62" t="s">
        <v>115</v>
      </c>
      <c r="G35" s="290">
        <v>69</v>
      </c>
      <c r="H35" s="254"/>
      <c r="I35" s="253">
        <v>22</v>
      </c>
      <c r="J35" s="254"/>
      <c r="K35" s="253">
        <v>14</v>
      </c>
      <c r="L35" s="254"/>
      <c r="M35" s="253">
        <v>2</v>
      </c>
      <c r="N35" s="254"/>
      <c r="O35" s="253">
        <v>6</v>
      </c>
      <c r="P35" s="254"/>
      <c r="Q35" s="266">
        <f>C20+E20+G20+I20+K20+M20+O20+Q20+S20+U20+W20+Y20+L16+L17+L18+L19+L20+L21+L22+L23+L24+L25+L26+L27</f>
        <v>492</v>
      </c>
      <c r="R35" s="267"/>
      <c r="S35" s="269">
        <f>D20+F20+H20+J20+L20+N20+P20+R20+T20+V20+X20+Z20+K16+K17+K18+K19+K20+K21+K22+K23+K24+K25+K26+K27</f>
        <v>263</v>
      </c>
      <c r="T35" s="270"/>
      <c r="U35" s="253">
        <f t="shared" si="0"/>
        <v>229</v>
      </c>
      <c r="V35" s="254"/>
      <c r="W35" s="275">
        <v>9</v>
      </c>
      <c r="X35" s="269"/>
      <c r="Y35" s="269" t="s">
        <v>24</v>
      </c>
      <c r="Z35" s="254"/>
    </row>
    <row r="36" spans="2:26" ht="12.75">
      <c r="B36" s="62" t="s">
        <v>102</v>
      </c>
      <c r="G36" s="292">
        <v>48</v>
      </c>
      <c r="H36" s="292"/>
      <c r="I36" s="272">
        <v>22</v>
      </c>
      <c r="J36" s="272"/>
      <c r="K36" s="272">
        <v>10</v>
      </c>
      <c r="L36" s="272"/>
      <c r="M36" s="272">
        <v>2</v>
      </c>
      <c r="N36" s="272"/>
      <c r="O36" s="272">
        <v>10</v>
      </c>
      <c r="P36" s="272"/>
      <c r="Q36" s="273">
        <f>C25+E25+G25+I25+K25+M25+O25+Q25+S25+U25+W25+Y25+V16+V17+V18+V19+V20+V21+V22+V23+V24+V25+V26+V27</f>
        <v>416</v>
      </c>
      <c r="R36" s="273"/>
      <c r="S36" s="247">
        <f>D25+F25+H25+J25+L25+N25+P25+R25+T25+V25+X25+Z25+U16+U17+U18+U19+U20+U21+U22+U23+U24+U25+U26+U27</f>
        <v>405</v>
      </c>
      <c r="T36" s="247"/>
      <c r="U36" s="272">
        <f t="shared" si="0"/>
        <v>11</v>
      </c>
      <c r="V36" s="272"/>
      <c r="W36" s="246">
        <v>9</v>
      </c>
      <c r="X36" s="246"/>
      <c r="Y36" s="247" t="s">
        <v>270</v>
      </c>
      <c r="Z36" s="247"/>
    </row>
    <row r="37" spans="2:26" ht="12.75">
      <c r="B37" s="62" t="s">
        <v>243</v>
      </c>
      <c r="G37" s="290">
        <v>45</v>
      </c>
      <c r="H37" s="254"/>
      <c r="I37" s="253">
        <v>22</v>
      </c>
      <c r="J37" s="254"/>
      <c r="K37" s="253">
        <v>8</v>
      </c>
      <c r="L37" s="254"/>
      <c r="M37" s="253">
        <v>3</v>
      </c>
      <c r="N37" s="254"/>
      <c r="O37" s="253">
        <v>11</v>
      </c>
      <c r="P37" s="254"/>
      <c r="Q37" s="266">
        <f>X26+C26+E26+G26+I26+K26+M26+O26+Q26+S26+U26+W26+Y26+X16+X17+X18+X19+X20+X21+X22+X23+X24+X25+X26+X27</f>
        <v>335</v>
      </c>
      <c r="R37" s="267"/>
      <c r="S37" s="269">
        <f>D26+F26+H26+J26+L26+N26+P26+R26+T26+V26+X26+Z26+W16+W17+W18+W19+W20+W21+W22+W23+W24+W25+W26+W27</f>
        <v>403</v>
      </c>
      <c r="T37" s="270"/>
      <c r="U37" s="253">
        <f t="shared" si="0"/>
        <v>-68</v>
      </c>
      <c r="V37" s="254"/>
      <c r="W37" s="275">
        <v>7</v>
      </c>
      <c r="X37" s="269"/>
      <c r="Y37" s="269" t="s">
        <v>24</v>
      </c>
      <c r="Z37" s="254"/>
    </row>
    <row r="38" spans="2:26" ht="12.75">
      <c r="B38" s="62" t="s">
        <v>202</v>
      </c>
      <c r="G38" s="290">
        <v>36</v>
      </c>
      <c r="H38" s="254"/>
      <c r="I38" s="253">
        <v>22</v>
      </c>
      <c r="J38" s="254"/>
      <c r="K38" s="253">
        <v>7</v>
      </c>
      <c r="L38" s="254"/>
      <c r="M38" s="253">
        <v>1</v>
      </c>
      <c r="N38" s="254"/>
      <c r="O38" s="253">
        <v>14</v>
      </c>
      <c r="P38" s="254"/>
      <c r="Q38" s="269">
        <f>C21+E21+G21+I21+K21+M21+O21+Q21+S21+U21+W21+Y21+N16+N17+N18+N19+N20+N21+N22+N23+N24+N25+N26+N27</f>
        <v>247</v>
      </c>
      <c r="R38" s="270"/>
      <c r="S38" s="269">
        <f>D21+F21+H21+J21+L21+N21+P21+R21+T21+V21+X21+Z21+M16+M17+M18+M19+M20+M21+M22+M23+M24+M25+M26+M27</f>
        <v>388</v>
      </c>
      <c r="T38" s="270"/>
      <c r="U38" s="253">
        <f t="shared" si="0"/>
        <v>-141</v>
      </c>
      <c r="V38" s="254"/>
      <c r="W38" s="275">
        <v>6</v>
      </c>
      <c r="X38" s="269"/>
      <c r="Y38" s="269" t="s">
        <v>24</v>
      </c>
      <c r="Z38" s="254"/>
    </row>
    <row r="39" spans="2:26" ht="12.75">
      <c r="B39" s="62" t="s">
        <v>109</v>
      </c>
      <c r="G39" s="291">
        <v>37</v>
      </c>
      <c r="H39" s="252"/>
      <c r="I39" s="251">
        <v>22</v>
      </c>
      <c r="J39" s="252"/>
      <c r="K39" s="251">
        <v>7</v>
      </c>
      <c r="L39" s="252"/>
      <c r="M39" s="251">
        <v>1</v>
      </c>
      <c r="N39" s="252"/>
      <c r="O39" s="251">
        <v>14</v>
      </c>
      <c r="P39" s="252"/>
      <c r="Q39" s="281">
        <f>C27+E27+G27+I27+K27+M27+O27+Q27+S27+U27+W27+Y27+Z16+Z17+Z18+Z19+Z20+Z21+Z22+Z23+Z24+Z25+Z26+Z27</f>
        <v>291</v>
      </c>
      <c r="R39" s="282"/>
      <c r="S39" s="281">
        <f>D27+F27+H27+J27+L27+N27+P27+R27+T27+V27+X27+Z27+Y16+Y17+Y18+Y19+Y20+Y21+Y22+Y23+Y24+Y25+Y26+Y27</f>
        <v>400</v>
      </c>
      <c r="T39" s="282"/>
      <c r="U39" s="251">
        <f t="shared" si="0"/>
        <v>-109</v>
      </c>
      <c r="V39" s="252"/>
      <c r="W39" s="283">
        <v>7</v>
      </c>
      <c r="X39" s="281"/>
      <c r="Y39" s="281" t="s">
        <v>24</v>
      </c>
      <c r="Z39" s="252"/>
    </row>
    <row r="40" spans="2:26" ht="12.75">
      <c r="B40" s="62" t="s">
        <v>104</v>
      </c>
      <c r="G40" s="290">
        <v>35</v>
      </c>
      <c r="H40" s="260"/>
      <c r="I40" s="259">
        <v>22</v>
      </c>
      <c r="J40" s="260"/>
      <c r="K40" s="259">
        <v>6</v>
      </c>
      <c r="L40" s="260"/>
      <c r="M40" s="259">
        <v>2</v>
      </c>
      <c r="N40" s="260"/>
      <c r="O40" s="259">
        <v>14</v>
      </c>
      <c r="P40" s="260"/>
      <c r="Q40" s="257">
        <f>C18+E18+G18+I18+K18+M18+O18+Q18+S18+U18+W18+Y18+H16+H17+H18+H19+H20+H21+H22+H23+H24+H25+H26+H27</f>
        <v>245</v>
      </c>
      <c r="R40" s="258"/>
      <c r="S40" s="257">
        <f>D18+F18+H18+J18+L18+N18+P18+R18+T18+V18+X18+Z18+G16+G17+G18+G19+G20+G21+G22+G23+G24+G25+G26+G27</f>
        <v>332</v>
      </c>
      <c r="T40" s="258"/>
      <c r="U40" s="259">
        <f t="shared" si="0"/>
        <v>-87</v>
      </c>
      <c r="V40" s="260"/>
      <c r="W40" s="258">
        <v>7</v>
      </c>
      <c r="X40" s="257"/>
      <c r="Y40" s="257" t="s">
        <v>24</v>
      </c>
      <c r="Z40" s="260"/>
    </row>
    <row r="41" spans="2:26" ht="12.75">
      <c r="B41" s="62" t="s">
        <v>200</v>
      </c>
      <c r="G41" s="291">
        <v>32</v>
      </c>
      <c r="H41" s="252"/>
      <c r="I41" s="251">
        <v>22</v>
      </c>
      <c r="J41" s="252"/>
      <c r="K41" s="251">
        <v>7</v>
      </c>
      <c r="L41" s="252"/>
      <c r="M41" s="251">
        <v>1</v>
      </c>
      <c r="N41" s="252"/>
      <c r="O41" s="251">
        <v>14</v>
      </c>
      <c r="P41" s="252"/>
      <c r="Q41" s="281">
        <f>C17+E17+G17+I17+K17+M17+O17+Q17+S17+U17+W17+Y17+F16+F17+F18+F19+F20+F21+F22+F23+F24+F25+F26+F27</f>
        <v>275</v>
      </c>
      <c r="R41" s="282"/>
      <c r="S41" s="281">
        <f>D17+F17+H17+J17+L17+N17+P17+R17+T17+V17+X17+Z17+E16+E18+E19+E20+E21+E22+E23+E24+E25+E26+E27</f>
        <v>456</v>
      </c>
      <c r="T41" s="282"/>
      <c r="U41" s="251">
        <f t="shared" si="0"/>
        <v>-181</v>
      </c>
      <c r="V41" s="252"/>
      <c r="W41" s="283">
        <v>2</v>
      </c>
      <c r="X41" s="281"/>
      <c r="Y41" s="281" t="s">
        <v>24</v>
      </c>
      <c r="Z41" s="252"/>
    </row>
    <row r="42" spans="2:26" ht="13.5" thickBot="1">
      <c r="B42" s="62" t="s">
        <v>197</v>
      </c>
      <c r="G42" s="291">
        <v>26</v>
      </c>
      <c r="H42" s="252"/>
      <c r="I42" s="251">
        <v>22</v>
      </c>
      <c r="J42" s="252"/>
      <c r="K42" s="251">
        <v>5</v>
      </c>
      <c r="L42" s="252"/>
      <c r="M42" s="251">
        <v>1</v>
      </c>
      <c r="N42" s="252"/>
      <c r="O42" s="251">
        <v>16</v>
      </c>
      <c r="P42" s="252"/>
      <c r="Q42" s="255">
        <f>C23+E23+G23+I23+K23+M23+O23+S23+U23+W23+Y23+R16+R17+R18+R19+R20+R21+R22+R23+R24+R25+R26+R27</f>
        <v>226</v>
      </c>
      <c r="R42" s="256"/>
      <c r="S42" s="281">
        <f>D23+F23+H23+J23+L23+N23+P23+T23+V23+X23+Z23+Q16+Q17+Q18+Q19+Q20+Q21+Q22+Q24+Q25+Q26+Q27</f>
        <v>617</v>
      </c>
      <c r="T42" s="282"/>
      <c r="U42" s="283">
        <f t="shared" si="0"/>
        <v>-391</v>
      </c>
      <c r="V42" s="282"/>
      <c r="W42" s="283">
        <v>4</v>
      </c>
      <c r="X42" s="281"/>
      <c r="Y42" s="281" t="s">
        <v>24</v>
      </c>
      <c r="Z42" s="252"/>
    </row>
    <row r="43" spans="2:26" ht="12.75">
      <c r="B43" s="62" t="s">
        <v>110</v>
      </c>
      <c r="G43" s="289">
        <v>24</v>
      </c>
      <c r="H43" s="288"/>
      <c r="I43" s="287">
        <v>22</v>
      </c>
      <c r="J43" s="288"/>
      <c r="K43" s="287">
        <v>5</v>
      </c>
      <c r="L43" s="288"/>
      <c r="M43" s="287">
        <v>0</v>
      </c>
      <c r="N43" s="288"/>
      <c r="O43" s="287">
        <v>17</v>
      </c>
      <c r="P43" s="288"/>
      <c r="Q43" s="261">
        <f>C24+E24+G24+I24+K24+M24+O24+Q24+U24+W24+Y24+T16+T17+T18+T19+T20+T21+T22+T23+T25+T26+T27</f>
        <v>216</v>
      </c>
      <c r="R43" s="262"/>
      <c r="S43" s="285">
        <f>F24+H24+J24+L24+N24+P24+R24+V24+X24+Z24+D24+S17+S18+S19+S20+S21+S22+S23+S16+S25+S26+S27</f>
        <v>641</v>
      </c>
      <c r="T43" s="286"/>
      <c r="U43" s="287">
        <f t="shared" si="0"/>
        <v>-425</v>
      </c>
      <c r="V43" s="288"/>
      <c r="W43" s="284">
        <v>4</v>
      </c>
      <c r="X43" s="285"/>
      <c r="Y43" s="285" t="s">
        <v>24</v>
      </c>
      <c r="Z43" s="288"/>
    </row>
    <row r="45" spans="2:8" ht="12.75">
      <c r="B45" s="111" t="s">
        <v>92</v>
      </c>
      <c r="C45" s="210"/>
      <c r="D45" s="31"/>
      <c r="E45" s="31"/>
      <c r="F45" s="31"/>
      <c r="G45" s="124" t="s">
        <v>294</v>
      </c>
      <c r="H45" s="116"/>
    </row>
    <row r="46" spans="2:8" ht="12.75">
      <c r="B46" s="111" t="s">
        <v>91</v>
      </c>
      <c r="C46" s="31"/>
      <c r="D46" s="31"/>
      <c r="E46" s="31"/>
      <c r="F46" s="31"/>
      <c r="G46" s="116" t="s">
        <v>245</v>
      </c>
      <c r="H46" s="116"/>
    </row>
    <row r="47" spans="2:26" ht="12.75">
      <c r="B47" s="53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2:20" ht="12.75">
      <c r="B48" s="65" t="s">
        <v>95</v>
      </c>
      <c r="C48" s="66"/>
      <c r="D48" s="66"/>
      <c r="E48" s="66"/>
      <c r="F48" s="66"/>
      <c r="G48" s="66"/>
      <c r="H48" s="66"/>
      <c r="I48" s="66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2:20" ht="12.75">
      <c r="B49" s="62"/>
      <c r="C49" s="62"/>
      <c r="D49" s="62"/>
      <c r="E49" s="62"/>
      <c r="F49" s="62"/>
      <c r="G49" s="62"/>
      <c r="H49" s="121" t="s">
        <v>96</v>
      </c>
      <c r="I49" s="121"/>
      <c r="J49" s="122"/>
      <c r="K49" s="121"/>
      <c r="L49" s="248" t="s">
        <v>97</v>
      </c>
      <c r="M49" s="249"/>
      <c r="N49" s="250"/>
      <c r="O49" s="250"/>
      <c r="P49" s="250"/>
      <c r="Q49" s="250"/>
      <c r="R49" s="250"/>
      <c r="S49" s="62"/>
      <c r="T49" s="62"/>
    </row>
    <row r="50" spans="2:26" ht="12.75">
      <c r="B50" s="207" t="s">
        <v>292</v>
      </c>
      <c r="C50" s="71"/>
      <c r="D50" s="71"/>
      <c r="E50" s="71"/>
      <c r="F50" s="3"/>
      <c r="G50" s="133"/>
      <c r="H50" s="54" t="s">
        <v>298</v>
      </c>
      <c r="I50" s="62"/>
      <c r="J50" s="55" t="s">
        <v>299</v>
      </c>
      <c r="K50" s="7"/>
      <c r="L50" s="54" t="s">
        <v>309</v>
      </c>
      <c r="M50" s="62"/>
      <c r="N50" s="55" t="s">
        <v>310</v>
      </c>
      <c r="O50" s="7"/>
      <c r="P50" s="55" t="s">
        <v>311</v>
      </c>
      <c r="Q50" s="14"/>
      <c r="S50" s="14"/>
      <c r="T50" s="14"/>
      <c r="Y50" s="2"/>
      <c r="Z50" s="132" t="s">
        <v>98</v>
      </c>
    </row>
    <row r="51" spans="2:26" ht="12.75">
      <c r="B51" s="207" t="s">
        <v>293</v>
      </c>
      <c r="C51" s="71"/>
      <c r="D51" s="71"/>
      <c r="E51" s="71"/>
      <c r="F51" s="3"/>
      <c r="G51" s="133"/>
      <c r="H51" s="54" t="s">
        <v>300</v>
      </c>
      <c r="I51" s="62"/>
      <c r="J51" s="55" t="s">
        <v>301</v>
      </c>
      <c r="K51" s="7"/>
      <c r="L51" s="54" t="s">
        <v>312</v>
      </c>
      <c r="M51" s="62"/>
      <c r="N51" s="55" t="s">
        <v>307</v>
      </c>
      <c r="O51" s="7"/>
      <c r="P51" s="55" t="s">
        <v>313</v>
      </c>
      <c r="Q51" s="14"/>
      <c r="S51" s="14"/>
      <c r="T51" s="14"/>
      <c r="Y51" s="2"/>
      <c r="Z51" s="132" t="s">
        <v>99</v>
      </c>
    </row>
    <row r="52" spans="2:26" ht="12.75">
      <c r="B52" s="207" t="s">
        <v>315</v>
      </c>
      <c r="C52" s="71"/>
      <c r="D52" s="71"/>
      <c r="E52" s="71"/>
      <c r="F52" s="3"/>
      <c r="G52" s="133"/>
      <c r="H52" s="54" t="s">
        <v>302</v>
      </c>
      <c r="I52" s="62"/>
      <c r="J52" s="55" t="s">
        <v>303</v>
      </c>
      <c r="K52" s="7"/>
      <c r="L52" s="54" t="s">
        <v>314</v>
      </c>
      <c r="M52" s="62"/>
      <c r="N52" s="55" t="s">
        <v>307</v>
      </c>
      <c r="O52" s="7"/>
      <c r="P52" s="55" t="s">
        <v>308</v>
      </c>
      <c r="Q52" s="14"/>
      <c r="R52" s="68"/>
      <c r="S52" s="62"/>
      <c r="T52" s="62"/>
      <c r="Y52" s="2"/>
      <c r="Z52" s="132" t="s">
        <v>100</v>
      </c>
    </row>
    <row r="53" spans="2:26" ht="12.75">
      <c r="B53" s="207" t="s">
        <v>291</v>
      </c>
      <c r="C53" s="3"/>
      <c r="D53" s="3"/>
      <c r="E53" s="3"/>
      <c r="F53" s="3"/>
      <c r="G53" s="133"/>
      <c r="H53" s="54" t="s">
        <v>304</v>
      </c>
      <c r="I53" s="62"/>
      <c r="J53" s="55" t="s">
        <v>303</v>
      </c>
      <c r="K53" s="7"/>
      <c r="L53" s="54" t="s">
        <v>306</v>
      </c>
      <c r="M53" s="62"/>
      <c r="N53" s="55" t="s">
        <v>307</v>
      </c>
      <c r="O53" s="7"/>
      <c r="P53" s="55" t="s">
        <v>308</v>
      </c>
      <c r="Q53" s="14"/>
      <c r="R53" s="66"/>
      <c r="S53" s="66"/>
      <c r="T53" s="66"/>
      <c r="U53" s="2"/>
      <c r="V53" s="2"/>
      <c r="W53" s="2"/>
      <c r="X53" s="2"/>
      <c r="Y53" s="2"/>
      <c r="Z53" s="132" t="s">
        <v>101</v>
      </c>
    </row>
    <row r="57" spans="2:26" ht="12.75">
      <c r="B57" s="115"/>
      <c r="C57" s="62"/>
      <c r="D57" s="62"/>
      <c r="E57" s="62"/>
      <c r="F57" s="62"/>
      <c r="G57" s="62"/>
      <c r="H57" s="54"/>
      <c r="I57" s="62"/>
      <c r="J57" s="55"/>
      <c r="K57" s="7"/>
      <c r="L57" s="54"/>
      <c r="M57" s="62"/>
      <c r="N57" s="55"/>
      <c r="O57" s="7"/>
      <c r="P57" s="55"/>
      <c r="Q57" s="14"/>
      <c r="S57" s="2"/>
      <c r="T57" s="2"/>
      <c r="V57" s="2"/>
      <c r="W57" s="2"/>
      <c r="X57" s="2"/>
      <c r="Y57" s="2"/>
      <c r="Z57" s="125"/>
    </row>
    <row r="58" spans="2:26" ht="12.75">
      <c r="B58" s="66" t="s">
        <v>318</v>
      </c>
      <c r="C58" s="2"/>
      <c r="D58" s="2"/>
      <c r="E58" s="2"/>
      <c r="F58" s="2"/>
      <c r="G58" s="2"/>
      <c r="H58" s="208" t="s">
        <v>316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2.75">
      <c r="B59" s="76" t="s">
        <v>94</v>
      </c>
      <c r="C59" s="2"/>
      <c r="D59" s="2"/>
      <c r="E59" s="2"/>
      <c r="F59" s="2"/>
      <c r="G59" s="2"/>
      <c r="H59" s="211" t="s">
        <v>319</v>
      </c>
      <c r="I59" s="2"/>
      <c r="J59" s="2"/>
      <c r="K59" s="2"/>
      <c r="L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>
      <c r="B60" s="76"/>
      <c r="C60" s="2"/>
      <c r="D60" s="2"/>
      <c r="E60" s="2"/>
      <c r="F60" s="2"/>
      <c r="G60" s="2"/>
      <c r="H60" s="211" t="s">
        <v>320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>
      <c r="B61" s="123"/>
      <c r="C61" s="56"/>
      <c r="D61" s="56"/>
      <c r="E61" s="56"/>
      <c r="F61" s="56"/>
      <c r="G61" s="56"/>
      <c r="H61" s="212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2:26" ht="12.75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spans="2:26" ht="16.5">
      <c r="B63" s="117"/>
      <c r="C63" s="117"/>
      <c r="D63" s="117"/>
      <c r="E63" s="117"/>
      <c r="F63" s="117"/>
      <c r="G63" s="117"/>
      <c r="H63" s="117"/>
      <c r="I63" s="117"/>
      <c r="J63" s="118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</sheetData>
  <mergeCells count="155">
    <mergeCell ref="U13:V15"/>
    <mergeCell ref="S13:T15"/>
    <mergeCell ref="Q13:R15"/>
    <mergeCell ref="O13:P15"/>
    <mergeCell ref="M9:N9"/>
    <mergeCell ref="U9:V9"/>
    <mergeCell ref="S8:T9"/>
    <mergeCell ref="Q8:R9"/>
    <mergeCell ref="O8:P9"/>
    <mergeCell ref="M32:N32"/>
    <mergeCell ref="M31:N31"/>
    <mergeCell ref="O32:P32"/>
    <mergeCell ref="M13:N15"/>
    <mergeCell ref="Q32:R32"/>
    <mergeCell ref="U32:V32"/>
    <mergeCell ref="S33:T33"/>
    <mergeCell ref="Q33:R33"/>
    <mergeCell ref="S32:T32"/>
    <mergeCell ref="U31:V31"/>
    <mergeCell ref="S31:T31"/>
    <mergeCell ref="O31:P31"/>
    <mergeCell ref="Q31:R31"/>
    <mergeCell ref="O33:P33"/>
    <mergeCell ref="O35:P35"/>
    <mergeCell ref="K35:L35"/>
    <mergeCell ref="I35:J35"/>
    <mergeCell ref="M35:N35"/>
    <mergeCell ref="I33:J33"/>
    <mergeCell ref="K33:L33"/>
    <mergeCell ref="M33:N33"/>
    <mergeCell ref="O34:P34"/>
    <mergeCell ref="M34:N34"/>
    <mergeCell ref="K40:L40"/>
    <mergeCell ref="I34:J34"/>
    <mergeCell ref="K34:L34"/>
    <mergeCell ref="G37:H37"/>
    <mergeCell ref="G35:H35"/>
    <mergeCell ref="G34:H34"/>
    <mergeCell ref="G42:H42"/>
    <mergeCell ref="G41:H41"/>
    <mergeCell ref="G36:H36"/>
    <mergeCell ref="G39:H39"/>
    <mergeCell ref="G43:H43"/>
    <mergeCell ref="G40:H40"/>
    <mergeCell ref="G38:H38"/>
    <mergeCell ref="K37:L37"/>
    <mergeCell ref="I37:J37"/>
    <mergeCell ref="K39:L39"/>
    <mergeCell ref="I39:J39"/>
    <mergeCell ref="I38:J38"/>
    <mergeCell ref="I42:J42"/>
    <mergeCell ref="K42:L42"/>
    <mergeCell ref="O38:P38"/>
    <mergeCell ref="M38:N38"/>
    <mergeCell ref="I36:J36"/>
    <mergeCell ref="K36:L36"/>
    <mergeCell ref="K38:L38"/>
    <mergeCell ref="M36:N36"/>
    <mergeCell ref="O36:P36"/>
    <mergeCell ref="I43:J43"/>
    <mergeCell ref="K43:L43"/>
    <mergeCell ref="I40:J40"/>
    <mergeCell ref="O42:P42"/>
    <mergeCell ref="O43:P43"/>
    <mergeCell ref="M42:N42"/>
    <mergeCell ref="M40:N40"/>
    <mergeCell ref="M43:N43"/>
    <mergeCell ref="K41:L41"/>
    <mergeCell ref="I41:J41"/>
    <mergeCell ref="S39:T39"/>
    <mergeCell ref="O41:P41"/>
    <mergeCell ref="S41:T41"/>
    <mergeCell ref="Q41:R41"/>
    <mergeCell ref="Q39:R39"/>
    <mergeCell ref="O39:P39"/>
    <mergeCell ref="Y41:Z41"/>
    <mergeCell ref="W41:X41"/>
    <mergeCell ref="U43:V43"/>
    <mergeCell ref="Y43:Z43"/>
    <mergeCell ref="U40:V40"/>
    <mergeCell ref="W40:X40"/>
    <mergeCell ref="W43:X43"/>
    <mergeCell ref="S43:T43"/>
    <mergeCell ref="Y39:Z39"/>
    <mergeCell ref="S42:T42"/>
    <mergeCell ref="U41:V41"/>
    <mergeCell ref="Y42:Z42"/>
    <mergeCell ref="U42:V42"/>
    <mergeCell ref="W42:X42"/>
    <mergeCell ref="U39:V39"/>
    <mergeCell ref="W39:X39"/>
    <mergeCell ref="Y40:Z40"/>
    <mergeCell ref="S40:T40"/>
    <mergeCell ref="W9:X9"/>
    <mergeCell ref="Y32:Z32"/>
    <mergeCell ref="W13:X15"/>
    <mergeCell ref="Y9:Z9"/>
    <mergeCell ref="Y31:Z31"/>
    <mergeCell ref="W31:X31"/>
    <mergeCell ref="Y13:Z15"/>
    <mergeCell ref="W32:X32"/>
    <mergeCell ref="Y38:Z38"/>
    <mergeCell ref="W38:X38"/>
    <mergeCell ref="U36:V36"/>
    <mergeCell ref="W37:X37"/>
    <mergeCell ref="Y37:Z37"/>
    <mergeCell ref="Y36:Z36"/>
    <mergeCell ref="W36:X36"/>
    <mergeCell ref="S37:T37"/>
    <mergeCell ref="Q38:R38"/>
    <mergeCell ref="U38:V38"/>
    <mergeCell ref="S38:T38"/>
    <mergeCell ref="Q37:R37"/>
    <mergeCell ref="U37:V37"/>
    <mergeCell ref="Q36:R36"/>
    <mergeCell ref="S36:T36"/>
    <mergeCell ref="W35:X35"/>
    <mergeCell ref="Y35:Z35"/>
    <mergeCell ref="W33:X33"/>
    <mergeCell ref="Y34:Z34"/>
    <mergeCell ref="U35:V35"/>
    <mergeCell ref="Q35:R35"/>
    <mergeCell ref="U33:V33"/>
    <mergeCell ref="S35:T35"/>
    <mergeCell ref="S34:T34"/>
    <mergeCell ref="U34:V34"/>
    <mergeCell ref="Q34:R34"/>
    <mergeCell ref="Y33:Z33"/>
    <mergeCell ref="W34:X34"/>
    <mergeCell ref="L49:R49"/>
    <mergeCell ref="M41:N41"/>
    <mergeCell ref="M37:N37"/>
    <mergeCell ref="Q42:R42"/>
    <mergeCell ref="M39:N39"/>
    <mergeCell ref="O37:P37"/>
    <mergeCell ref="Q40:R40"/>
    <mergeCell ref="O40:P40"/>
    <mergeCell ref="Q43:R43"/>
    <mergeCell ref="C8:D9"/>
    <mergeCell ref="G13:H15"/>
    <mergeCell ref="C13:D15"/>
    <mergeCell ref="E13:F15"/>
    <mergeCell ref="E9:F9"/>
    <mergeCell ref="G9:H9"/>
    <mergeCell ref="I9:J9"/>
    <mergeCell ref="I13:J15"/>
    <mergeCell ref="K13:L15"/>
    <mergeCell ref="K8:L9"/>
    <mergeCell ref="G33:H33"/>
    <mergeCell ref="G32:H32"/>
    <mergeCell ref="K31:L31"/>
    <mergeCell ref="I32:J32"/>
    <mergeCell ref="K32:L32"/>
    <mergeCell ref="I31:J31"/>
    <mergeCell ref="G31:H31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3"/>
  <ignoredErrors>
    <ignoredError sqref="AA25:AB25 AA18:AB18 AA17:AB17 E18:H18 Y45:Z45 M16 AA20:AB20 AA21:AB24 Y46:Z47 AA27:AB27 S26 AA26:AB26 N16 U19:V19 AA19:AB19 W26 T26 C17:F17 AA30:AB30" numberStoredAsText="1"/>
    <ignoredError sqref="I50:I51" twoDigitTextYear="1"/>
  </ignoredErrors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showGridLines="0" workbookViewId="0" topLeftCell="A53">
      <selection activeCell="K66" sqref="K66"/>
    </sheetView>
  </sheetViews>
  <sheetFormatPr defaultColWidth="9.140625" defaultRowHeight="12.75"/>
  <cols>
    <col min="2" max="2" width="10.7109375" style="0" customWidth="1"/>
    <col min="3" max="3" width="9.28125" style="0" customWidth="1"/>
    <col min="4" max="4" width="10.7109375" style="0" customWidth="1"/>
    <col min="6" max="6" width="10.7109375" style="0" customWidth="1"/>
    <col min="8" max="8" width="11.00390625" style="0" customWidth="1"/>
    <col min="10" max="10" width="10.7109375" style="0" customWidth="1"/>
  </cols>
  <sheetData>
    <row r="1" spans="1:10" ht="12.75" customHeight="1">
      <c r="A1" s="296" t="s">
        <v>90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2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5:7" ht="14.25">
      <c r="E3" s="71"/>
      <c r="F3" s="71"/>
      <c r="G3" s="89"/>
    </row>
    <row r="4" ht="12.75">
      <c r="C4" s="90"/>
    </row>
    <row r="6" spans="1:10" ht="12.75">
      <c r="A6" s="91"/>
      <c r="B6" s="92"/>
      <c r="C6" t="s">
        <v>37</v>
      </c>
      <c r="D6" s="97"/>
      <c r="E6" s="147" t="s">
        <v>111</v>
      </c>
      <c r="F6" s="150"/>
      <c r="G6" s="151"/>
      <c r="H6" s="151"/>
      <c r="I6" s="136"/>
      <c r="J6" s="154">
        <v>1977</v>
      </c>
    </row>
    <row r="7" spans="1:10" ht="12.75">
      <c r="A7" s="26"/>
      <c r="B7" s="94"/>
      <c r="C7" t="s">
        <v>38</v>
      </c>
      <c r="E7" s="157" t="s">
        <v>119</v>
      </c>
      <c r="F7" s="158"/>
      <c r="G7" s="41"/>
      <c r="H7" s="41"/>
      <c r="I7" s="41"/>
      <c r="J7" s="92"/>
    </row>
    <row r="8" spans="1:10" ht="12.75">
      <c r="A8" s="26"/>
      <c r="B8" s="94"/>
      <c r="C8" t="s">
        <v>39</v>
      </c>
      <c r="E8" s="168" t="s">
        <v>40</v>
      </c>
      <c r="F8" s="172"/>
      <c r="G8" s="2"/>
      <c r="H8" s="2"/>
      <c r="I8" s="2"/>
      <c r="J8" s="94"/>
    </row>
    <row r="9" spans="1:10" ht="12.75">
      <c r="A9" s="26"/>
      <c r="B9" s="94"/>
      <c r="C9" t="s">
        <v>41</v>
      </c>
      <c r="E9" s="160">
        <v>0</v>
      </c>
      <c r="F9" s="76"/>
      <c r="G9" s="2"/>
      <c r="H9" s="2"/>
      <c r="I9" s="2"/>
      <c r="J9" s="94"/>
    </row>
    <row r="10" spans="1:10" ht="12.75">
      <c r="A10" s="95"/>
      <c r="B10" s="96"/>
      <c r="C10" t="s">
        <v>83</v>
      </c>
      <c r="E10" s="162" t="s">
        <v>24</v>
      </c>
      <c r="F10" s="123"/>
      <c r="G10" s="56"/>
      <c r="H10" s="56"/>
      <c r="I10" s="56"/>
      <c r="J10" s="96"/>
    </row>
    <row r="11" spans="5:6" ht="12.75">
      <c r="E11" s="7"/>
      <c r="F11" s="7"/>
    </row>
    <row r="12" spans="1:10" ht="12.75">
      <c r="A12" s="91"/>
      <c r="B12" s="92"/>
      <c r="C12" t="s">
        <v>37</v>
      </c>
      <c r="D12" s="97"/>
      <c r="E12" s="147" t="s">
        <v>103</v>
      </c>
      <c r="F12" s="148"/>
      <c r="G12" s="149"/>
      <c r="H12" s="149"/>
      <c r="I12" s="136"/>
      <c r="J12" s="154">
        <v>1969</v>
      </c>
    </row>
    <row r="13" spans="1:10" ht="12.75">
      <c r="A13" s="26"/>
      <c r="B13" s="94"/>
      <c r="C13" t="s">
        <v>38</v>
      </c>
      <c r="E13" s="157" t="s">
        <v>118</v>
      </c>
      <c r="F13" s="158"/>
      <c r="G13" s="41"/>
      <c r="H13" s="41"/>
      <c r="I13" s="41"/>
      <c r="J13" s="92"/>
    </row>
    <row r="14" spans="1:10" ht="12.75">
      <c r="A14" s="26"/>
      <c r="B14" s="94"/>
      <c r="C14" t="s">
        <v>39</v>
      </c>
      <c r="E14" s="168" t="s">
        <v>40</v>
      </c>
      <c r="F14" s="161"/>
      <c r="G14" s="2"/>
      <c r="H14" s="2"/>
      <c r="I14" s="2"/>
      <c r="J14" s="94"/>
    </row>
    <row r="15" spans="1:10" ht="12.75">
      <c r="A15" s="26"/>
      <c r="B15" s="94"/>
      <c r="C15" t="s">
        <v>41</v>
      </c>
      <c r="E15" s="160">
        <v>0</v>
      </c>
      <c r="F15" s="161"/>
      <c r="G15" s="2"/>
      <c r="H15" s="2"/>
      <c r="I15" s="2"/>
      <c r="J15" s="94"/>
    </row>
    <row r="16" spans="1:10" ht="12.75">
      <c r="A16" s="95"/>
      <c r="B16" s="96"/>
      <c r="C16" t="s">
        <v>83</v>
      </c>
      <c r="E16" s="162" t="s">
        <v>24</v>
      </c>
      <c r="F16" s="123"/>
      <c r="G16" s="56"/>
      <c r="H16" s="56"/>
      <c r="I16" s="56"/>
      <c r="J16" s="96"/>
    </row>
    <row r="17" spans="5:6" ht="12.75">
      <c r="E17" s="16"/>
      <c r="F17" s="16"/>
    </row>
    <row r="18" spans="1:10" ht="12.75">
      <c r="A18" s="91"/>
      <c r="B18" s="92"/>
      <c r="C18" t="s">
        <v>37</v>
      </c>
      <c r="E18" s="138" t="s">
        <v>104</v>
      </c>
      <c r="F18" s="139"/>
      <c r="G18" s="140"/>
      <c r="H18" s="140"/>
      <c r="I18" s="141"/>
      <c r="J18" s="142"/>
    </row>
    <row r="19" spans="1:10" ht="12.75">
      <c r="A19" s="26"/>
      <c r="B19" s="94"/>
      <c r="C19" t="s">
        <v>38</v>
      </c>
      <c r="E19" s="157"/>
      <c r="F19" s="41"/>
      <c r="G19" s="41"/>
      <c r="H19" s="41"/>
      <c r="I19" s="41"/>
      <c r="J19" s="92"/>
    </row>
    <row r="20" spans="1:10" ht="12.75">
      <c r="A20" s="26"/>
      <c r="B20" s="94"/>
      <c r="C20" t="s">
        <v>39</v>
      </c>
      <c r="E20" s="168" t="s">
        <v>40</v>
      </c>
      <c r="F20" s="76"/>
      <c r="G20" s="3"/>
      <c r="H20" s="3"/>
      <c r="I20" s="2"/>
      <c r="J20" s="94"/>
    </row>
    <row r="21" spans="1:10" ht="12.75">
      <c r="A21" s="26"/>
      <c r="B21" s="94"/>
      <c r="C21" t="s">
        <v>41</v>
      </c>
      <c r="E21" s="168" t="s">
        <v>40</v>
      </c>
      <c r="F21" s="76"/>
      <c r="G21" s="3"/>
      <c r="H21" s="3"/>
      <c r="I21" s="2"/>
      <c r="J21" s="94"/>
    </row>
    <row r="22" spans="1:10" ht="12.75">
      <c r="A22" s="95"/>
      <c r="B22" s="96"/>
      <c r="C22" t="s">
        <v>83</v>
      </c>
      <c r="E22" s="162" t="s">
        <v>24</v>
      </c>
      <c r="F22" s="123"/>
      <c r="G22" s="163"/>
      <c r="H22" s="163"/>
      <c r="I22" s="56"/>
      <c r="J22" s="96"/>
    </row>
    <row r="23" spans="3:10" ht="12.75">
      <c r="C23" s="99"/>
      <c r="D23" s="99"/>
      <c r="E23" s="93"/>
      <c r="F23" s="93"/>
      <c r="G23" s="3"/>
      <c r="H23" s="3"/>
      <c r="I23" s="3"/>
      <c r="J23" s="3"/>
    </row>
    <row r="24" spans="1:10" ht="12.75">
      <c r="A24" s="91"/>
      <c r="B24" s="92"/>
      <c r="C24" t="s">
        <v>37</v>
      </c>
      <c r="E24" s="143" t="s">
        <v>128</v>
      </c>
      <c r="F24" s="144"/>
      <c r="G24" s="145"/>
      <c r="H24" s="145"/>
      <c r="I24" s="146"/>
      <c r="J24" s="155">
        <v>1964</v>
      </c>
    </row>
    <row r="25" spans="1:10" ht="12.75">
      <c r="A25" s="26"/>
      <c r="B25" s="94"/>
      <c r="C25" t="s">
        <v>38</v>
      </c>
      <c r="E25" s="164" t="s">
        <v>50</v>
      </c>
      <c r="F25" s="165"/>
      <c r="G25" s="159"/>
      <c r="H25" s="159"/>
      <c r="I25" s="41"/>
      <c r="J25" s="92"/>
    </row>
    <row r="26" spans="1:10" ht="12.75">
      <c r="A26" s="26"/>
      <c r="B26" s="94"/>
      <c r="C26" t="s">
        <v>39</v>
      </c>
      <c r="E26" s="160">
        <v>0</v>
      </c>
      <c r="F26" s="76"/>
      <c r="G26" s="2"/>
      <c r="H26" s="3"/>
      <c r="I26" s="2"/>
      <c r="J26" s="94"/>
    </row>
    <row r="27" spans="1:10" ht="12.75">
      <c r="A27" s="26"/>
      <c r="B27" s="94"/>
      <c r="C27" t="s">
        <v>41</v>
      </c>
      <c r="E27" s="160">
        <v>0</v>
      </c>
      <c r="F27" s="76"/>
      <c r="G27" s="2"/>
      <c r="H27" s="3"/>
      <c r="I27" s="2"/>
      <c r="J27" s="94"/>
    </row>
    <row r="28" spans="1:10" ht="12.75">
      <c r="A28" s="95"/>
      <c r="B28" s="96"/>
      <c r="C28" t="s">
        <v>83</v>
      </c>
      <c r="E28" s="166" t="s">
        <v>84</v>
      </c>
      <c r="F28" s="56"/>
      <c r="G28" s="56"/>
      <c r="H28" s="163"/>
      <c r="I28" s="56"/>
      <c r="J28" s="96"/>
    </row>
    <row r="29" ht="12.75">
      <c r="H29" s="3"/>
    </row>
    <row r="30" spans="1:14" ht="12.75">
      <c r="A30" s="91"/>
      <c r="B30" s="92"/>
      <c r="C30" t="s">
        <v>37</v>
      </c>
      <c r="E30" s="138" t="s">
        <v>129</v>
      </c>
      <c r="F30" s="139"/>
      <c r="G30" s="141"/>
      <c r="H30" s="141"/>
      <c r="I30" s="141"/>
      <c r="J30" s="156">
        <v>1931</v>
      </c>
      <c r="M30" s="98"/>
      <c r="N30" s="98"/>
    </row>
    <row r="31" spans="1:10" ht="12.75">
      <c r="A31" s="26"/>
      <c r="B31" s="94"/>
      <c r="C31" t="s">
        <v>38</v>
      </c>
      <c r="E31" s="157" t="s">
        <v>120</v>
      </c>
      <c r="F31" s="158"/>
      <c r="G31" s="41"/>
      <c r="H31" s="41"/>
      <c r="I31" s="41"/>
      <c r="J31" s="92"/>
    </row>
    <row r="32" spans="1:10" ht="12.75">
      <c r="A32" s="26"/>
      <c r="B32" s="94"/>
      <c r="C32" t="s">
        <v>39</v>
      </c>
      <c r="E32" s="167">
        <v>0</v>
      </c>
      <c r="F32" s="76"/>
      <c r="G32" s="2"/>
      <c r="H32" s="2"/>
      <c r="I32" s="2"/>
      <c r="J32" s="94"/>
    </row>
    <row r="33" spans="1:10" ht="12.75">
      <c r="A33" s="26"/>
      <c r="B33" s="94"/>
      <c r="C33" t="s">
        <v>41</v>
      </c>
      <c r="E33" s="160">
        <v>0</v>
      </c>
      <c r="F33" s="161"/>
      <c r="G33" s="2"/>
      <c r="H33" s="2"/>
      <c r="I33" s="2"/>
      <c r="J33" s="94"/>
    </row>
    <row r="34" spans="1:10" ht="12.75">
      <c r="A34" s="95"/>
      <c r="B34" s="96"/>
      <c r="E34" s="166" t="s">
        <v>116</v>
      </c>
      <c r="F34" s="56"/>
      <c r="G34" s="56"/>
      <c r="H34" s="56"/>
      <c r="I34" s="56"/>
      <c r="J34" s="96"/>
    </row>
    <row r="35" spans="5:8" ht="12.75">
      <c r="E35" s="93"/>
      <c r="F35" s="93"/>
      <c r="G35" s="3"/>
      <c r="H35" s="3"/>
    </row>
    <row r="36" spans="1:10" ht="12.75">
      <c r="A36" s="91"/>
      <c r="B36" s="92"/>
      <c r="C36" t="s">
        <v>37</v>
      </c>
      <c r="E36" s="147" t="s">
        <v>121</v>
      </c>
      <c r="F36" s="150"/>
      <c r="G36" s="152"/>
      <c r="H36" s="153"/>
      <c r="I36" s="136"/>
      <c r="J36" s="137"/>
    </row>
    <row r="37" spans="1:14" ht="12.75">
      <c r="A37" s="26"/>
      <c r="B37" s="94"/>
      <c r="C37" t="s">
        <v>38</v>
      </c>
      <c r="E37" s="164" t="s">
        <v>122</v>
      </c>
      <c r="F37" s="165"/>
      <c r="G37" s="159"/>
      <c r="H37" s="159"/>
      <c r="I37" s="41"/>
      <c r="J37" s="92"/>
      <c r="M37" s="98"/>
      <c r="N37" s="98"/>
    </row>
    <row r="38" spans="1:14" ht="12.75">
      <c r="A38" s="26"/>
      <c r="B38" s="94"/>
      <c r="C38" t="s">
        <v>39</v>
      </c>
      <c r="E38" s="160">
        <v>0</v>
      </c>
      <c r="F38" s="76"/>
      <c r="G38" s="2"/>
      <c r="H38" s="3"/>
      <c r="I38" s="2"/>
      <c r="J38" s="94"/>
      <c r="M38" s="98"/>
      <c r="N38" s="98"/>
    </row>
    <row r="39" spans="1:14" ht="12.75">
      <c r="A39" s="26"/>
      <c r="B39" s="94"/>
      <c r="C39" t="s">
        <v>41</v>
      </c>
      <c r="E39" s="160">
        <v>0</v>
      </c>
      <c r="F39" s="76"/>
      <c r="G39" s="2"/>
      <c r="H39" s="3"/>
      <c r="I39" s="2"/>
      <c r="J39" s="94"/>
      <c r="M39" s="98"/>
      <c r="N39" s="98"/>
    </row>
    <row r="40" spans="1:14" ht="12.75">
      <c r="A40" s="95"/>
      <c r="B40" s="96"/>
      <c r="C40" t="s">
        <v>83</v>
      </c>
      <c r="E40" s="166" t="s">
        <v>117</v>
      </c>
      <c r="F40" s="56"/>
      <c r="G40" s="56"/>
      <c r="H40" s="163"/>
      <c r="I40" s="56"/>
      <c r="J40" s="96"/>
      <c r="M40" s="98"/>
      <c r="N40" s="98"/>
    </row>
    <row r="41" spans="8:14" ht="12.75">
      <c r="H41" s="3"/>
      <c r="M41" s="98"/>
      <c r="N41" s="98"/>
    </row>
    <row r="42" spans="1:14" ht="12.75">
      <c r="A42" s="91"/>
      <c r="B42" s="92"/>
      <c r="C42" t="s">
        <v>37</v>
      </c>
      <c r="E42" s="143" t="s">
        <v>127</v>
      </c>
      <c r="F42" s="144"/>
      <c r="G42" s="145"/>
      <c r="H42" s="145"/>
      <c r="I42" s="146"/>
      <c r="J42" s="155">
        <v>1945</v>
      </c>
      <c r="M42" s="98"/>
      <c r="N42" s="98"/>
    </row>
    <row r="43" spans="1:14" ht="12.75">
      <c r="A43" s="26"/>
      <c r="B43" s="94"/>
      <c r="C43" t="s">
        <v>38</v>
      </c>
      <c r="E43" s="157" t="s">
        <v>82</v>
      </c>
      <c r="F43" s="158"/>
      <c r="G43" s="159"/>
      <c r="H43" s="159"/>
      <c r="I43" s="41"/>
      <c r="J43" s="92"/>
      <c r="M43" s="98"/>
      <c r="N43" s="98"/>
    </row>
    <row r="44" spans="1:14" ht="12.75">
      <c r="A44" s="26"/>
      <c r="B44" s="94"/>
      <c r="C44" t="s">
        <v>39</v>
      </c>
      <c r="E44" s="160">
        <v>0</v>
      </c>
      <c r="F44" s="161"/>
      <c r="G44" s="3"/>
      <c r="H44" s="3"/>
      <c r="I44" s="2"/>
      <c r="J44" s="94"/>
      <c r="M44" s="98"/>
      <c r="N44" s="98"/>
    </row>
    <row r="45" spans="1:14" ht="12.75">
      <c r="A45" s="26"/>
      <c r="B45" s="94"/>
      <c r="C45" t="s">
        <v>41</v>
      </c>
      <c r="E45" s="160">
        <v>0</v>
      </c>
      <c r="F45" s="161"/>
      <c r="G45" s="3"/>
      <c r="H45" s="3"/>
      <c r="I45" s="2"/>
      <c r="J45" s="94"/>
      <c r="M45" s="98"/>
      <c r="N45" s="98"/>
    </row>
    <row r="46" spans="1:14" ht="12.75">
      <c r="A46" s="95"/>
      <c r="B46" s="96"/>
      <c r="C46" t="s">
        <v>83</v>
      </c>
      <c r="E46" s="162" t="s">
        <v>79</v>
      </c>
      <c r="F46" s="123"/>
      <c r="G46" s="56"/>
      <c r="H46" s="163"/>
      <c r="I46" s="56"/>
      <c r="J46" s="96"/>
      <c r="M46" s="98"/>
      <c r="N46" s="98"/>
    </row>
    <row r="47" spans="5:14" ht="12.75">
      <c r="E47" s="14"/>
      <c r="F47" s="14"/>
      <c r="G47" s="3"/>
      <c r="H47" s="3"/>
      <c r="M47" s="98"/>
      <c r="N47" s="98"/>
    </row>
    <row r="48" spans="1:14" ht="12.75">
      <c r="A48" s="91"/>
      <c r="B48" s="92"/>
      <c r="C48" t="s">
        <v>37</v>
      </c>
      <c r="E48" s="190" t="s">
        <v>185</v>
      </c>
      <c r="F48" s="191"/>
      <c r="G48" s="192"/>
      <c r="H48" s="192"/>
      <c r="I48" s="192"/>
      <c r="J48" s="193">
        <v>1967</v>
      </c>
      <c r="M48" s="98"/>
      <c r="N48" s="98"/>
    </row>
    <row r="49" spans="1:14" ht="12.75">
      <c r="A49" s="26"/>
      <c r="B49" s="94"/>
      <c r="C49" t="s">
        <v>38</v>
      </c>
      <c r="E49" s="157" t="s">
        <v>196</v>
      </c>
      <c r="F49" s="158"/>
      <c r="G49" s="41"/>
      <c r="H49" s="41"/>
      <c r="I49" s="41"/>
      <c r="J49" s="92"/>
      <c r="M49" s="98"/>
      <c r="N49" s="98"/>
    </row>
    <row r="50" spans="1:14" ht="12.75">
      <c r="A50" s="26"/>
      <c r="B50" s="94"/>
      <c r="C50" t="s">
        <v>39</v>
      </c>
      <c r="E50" s="168" t="s">
        <v>40</v>
      </c>
      <c r="F50" s="76"/>
      <c r="G50" s="2"/>
      <c r="H50" s="3"/>
      <c r="I50" s="98"/>
      <c r="J50" s="169"/>
      <c r="M50" s="98"/>
      <c r="N50" s="98"/>
    </row>
    <row r="51" spans="1:14" ht="12.75">
      <c r="A51" s="26"/>
      <c r="B51" s="94"/>
      <c r="C51" t="s">
        <v>41</v>
      </c>
      <c r="E51" s="168" t="s">
        <v>40</v>
      </c>
      <c r="F51" s="76"/>
      <c r="G51" s="2"/>
      <c r="H51" s="3"/>
      <c r="I51" s="98"/>
      <c r="J51" s="169"/>
      <c r="M51" s="98"/>
      <c r="N51" s="98"/>
    </row>
    <row r="52" spans="1:14" ht="12.75">
      <c r="A52" s="95"/>
      <c r="B52" s="96"/>
      <c r="C52" t="s">
        <v>83</v>
      </c>
      <c r="E52" s="162" t="s">
        <v>24</v>
      </c>
      <c r="F52" s="123"/>
      <c r="G52" s="56"/>
      <c r="H52" s="163"/>
      <c r="I52" s="170"/>
      <c r="J52" s="171"/>
      <c r="M52" s="98"/>
      <c r="N52" s="98"/>
    </row>
    <row r="53" spans="5:14" ht="12.75">
      <c r="E53" s="14"/>
      <c r="F53" s="14"/>
      <c r="G53" s="3"/>
      <c r="H53" s="3"/>
      <c r="M53" s="98"/>
      <c r="N53" s="98"/>
    </row>
    <row r="54" spans="1:14" ht="12.75">
      <c r="A54" s="91"/>
      <c r="B54" s="92"/>
      <c r="C54" t="s">
        <v>37</v>
      </c>
      <c r="E54" s="147" t="s">
        <v>106</v>
      </c>
      <c r="F54" s="150"/>
      <c r="G54" s="152"/>
      <c r="H54" s="153"/>
      <c r="I54" s="136"/>
      <c r="J54" s="154">
        <v>1961</v>
      </c>
      <c r="M54" s="98"/>
      <c r="N54" s="98"/>
    </row>
    <row r="55" spans="1:14" ht="12.75">
      <c r="A55" s="26"/>
      <c r="B55" s="94"/>
      <c r="C55" t="s">
        <v>38</v>
      </c>
      <c r="E55" s="157" t="s">
        <v>130</v>
      </c>
      <c r="F55" s="158"/>
      <c r="G55" s="159"/>
      <c r="H55" s="159"/>
      <c r="I55" s="41"/>
      <c r="J55" s="92"/>
      <c r="M55" s="98"/>
      <c r="N55" s="98"/>
    </row>
    <row r="56" spans="1:14" ht="12.75">
      <c r="A56" s="26"/>
      <c r="B56" s="94"/>
      <c r="C56" t="s">
        <v>39</v>
      </c>
      <c r="E56" s="160">
        <v>0</v>
      </c>
      <c r="F56" s="161"/>
      <c r="G56" s="3"/>
      <c r="H56" s="3"/>
      <c r="I56" s="2"/>
      <c r="J56" s="94"/>
      <c r="M56" s="98"/>
      <c r="N56" s="98"/>
    </row>
    <row r="57" spans="1:14" ht="12.75">
      <c r="A57" s="26"/>
      <c r="B57" s="94"/>
      <c r="C57" t="s">
        <v>41</v>
      </c>
      <c r="E57" s="160">
        <v>0</v>
      </c>
      <c r="F57" s="161"/>
      <c r="G57" s="3"/>
      <c r="H57" s="3"/>
      <c r="I57" s="2"/>
      <c r="J57" s="94"/>
      <c r="M57" s="98"/>
      <c r="N57" s="98"/>
    </row>
    <row r="58" spans="1:14" ht="12.75">
      <c r="A58" s="95"/>
      <c r="B58" s="96"/>
      <c r="C58" t="s">
        <v>83</v>
      </c>
      <c r="E58" s="162" t="s">
        <v>24</v>
      </c>
      <c r="F58" s="123"/>
      <c r="G58" s="56"/>
      <c r="H58" s="163"/>
      <c r="I58" s="56"/>
      <c r="J58" s="96"/>
      <c r="M58" s="98"/>
      <c r="N58" s="98"/>
    </row>
    <row r="59" spans="5:14" ht="12.75">
      <c r="E59" s="14"/>
      <c r="F59" s="14"/>
      <c r="G59" s="3"/>
      <c r="H59" s="3"/>
      <c r="M59" s="98"/>
      <c r="N59" s="98"/>
    </row>
    <row r="60" spans="1:14" ht="12.75">
      <c r="A60" s="91"/>
      <c r="B60" s="92"/>
      <c r="C60" t="s">
        <v>37</v>
      </c>
      <c r="E60" s="147" t="s">
        <v>124</v>
      </c>
      <c r="F60" s="150"/>
      <c r="G60" s="152"/>
      <c r="H60" s="153"/>
      <c r="I60" s="136"/>
      <c r="J60" s="154">
        <v>2006</v>
      </c>
      <c r="M60" s="98"/>
      <c r="N60" s="98"/>
    </row>
    <row r="61" spans="1:14" ht="12.75">
      <c r="A61" s="26"/>
      <c r="B61" s="94"/>
      <c r="C61" t="s">
        <v>38</v>
      </c>
      <c r="E61" s="157" t="s">
        <v>125</v>
      </c>
      <c r="F61" s="158"/>
      <c r="G61" s="159"/>
      <c r="H61" s="159"/>
      <c r="I61" s="41"/>
      <c r="J61" s="92"/>
      <c r="M61" s="98"/>
      <c r="N61" s="98"/>
    </row>
    <row r="62" spans="1:14" ht="12.75">
      <c r="A62" s="26"/>
      <c r="B62" s="94"/>
      <c r="C62" t="s">
        <v>39</v>
      </c>
      <c r="E62" s="160">
        <v>0</v>
      </c>
      <c r="F62" s="161"/>
      <c r="G62" s="3"/>
      <c r="H62" s="3"/>
      <c r="I62" s="2"/>
      <c r="J62" s="94"/>
      <c r="M62" s="98"/>
      <c r="N62" s="98"/>
    </row>
    <row r="63" spans="1:14" ht="12.75">
      <c r="A63" s="26"/>
      <c r="B63" s="94"/>
      <c r="C63" t="s">
        <v>41</v>
      </c>
      <c r="E63" s="160">
        <v>0</v>
      </c>
      <c r="F63" s="161"/>
      <c r="G63" s="3"/>
      <c r="H63" s="3"/>
      <c r="I63" s="2"/>
      <c r="J63" s="94"/>
      <c r="M63" s="98"/>
      <c r="N63" s="98"/>
    </row>
    <row r="64" spans="1:14" ht="12.75">
      <c r="A64" s="95"/>
      <c r="B64" s="96"/>
      <c r="C64" t="s">
        <v>83</v>
      </c>
      <c r="E64" s="162" t="s">
        <v>24</v>
      </c>
      <c r="F64" s="123"/>
      <c r="G64" s="56"/>
      <c r="H64" s="163"/>
      <c r="I64" s="56"/>
      <c r="J64" s="96"/>
      <c r="M64" s="98"/>
      <c r="N64" s="98"/>
    </row>
    <row r="65" spans="1:14" ht="12.75">
      <c r="A65" s="2"/>
      <c r="B65" s="2"/>
      <c r="M65" s="98"/>
      <c r="N65" s="98"/>
    </row>
    <row r="66" spans="1:14" ht="12.75">
      <c r="A66" s="91"/>
      <c r="B66" s="92"/>
      <c r="C66" t="s">
        <v>37</v>
      </c>
      <c r="E66" s="134" t="s">
        <v>244</v>
      </c>
      <c r="F66" s="135"/>
      <c r="G66" s="153"/>
      <c r="H66" s="136"/>
      <c r="I66" s="136"/>
      <c r="J66" s="154">
        <v>1952</v>
      </c>
      <c r="M66" s="98"/>
      <c r="N66" s="98"/>
    </row>
    <row r="67" spans="1:14" ht="12.75">
      <c r="A67" s="26"/>
      <c r="B67" s="94"/>
      <c r="C67" t="s">
        <v>38</v>
      </c>
      <c r="E67" s="157" t="s">
        <v>126</v>
      </c>
      <c r="F67" s="158"/>
      <c r="G67" s="41"/>
      <c r="H67" s="41"/>
      <c r="I67" s="41"/>
      <c r="J67" s="92"/>
      <c r="M67" s="98"/>
      <c r="N67" s="98"/>
    </row>
    <row r="68" spans="1:14" ht="12.75">
      <c r="A68" s="26"/>
      <c r="B68" s="94"/>
      <c r="C68" t="s">
        <v>39</v>
      </c>
      <c r="E68" s="168" t="s">
        <v>40</v>
      </c>
      <c r="F68" s="161"/>
      <c r="G68" s="2"/>
      <c r="H68" s="2"/>
      <c r="I68" s="2"/>
      <c r="J68" s="94"/>
      <c r="M68" s="98"/>
      <c r="N68" s="98"/>
    </row>
    <row r="69" spans="1:14" ht="12.75">
      <c r="A69" s="26"/>
      <c r="B69" s="94"/>
      <c r="C69" t="s">
        <v>41</v>
      </c>
      <c r="E69" s="160">
        <v>0</v>
      </c>
      <c r="F69" s="76"/>
      <c r="G69" s="2"/>
      <c r="H69" s="2"/>
      <c r="I69" s="2"/>
      <c r="J69" s="94"/>
      <c r="M69" s="98"/>
      <c r="N69" s="98"/>
    </row>
    <row r="70" spans="1:14" ht="12.75">
      <c r="A70" s="95"/>
      <c r="B70" s="96"/>
      <c r="C70" t="s">
        <v>83</v>
      </c>
      <c r="E70" s="166" t="s">
        <v>24</v>
      </c>
      <c r="F70" s="56"/>
      <c r="G70" s="56"/>
      <c r="H70" s="56"/>
      <c r="I70" s="56"/>
      <c r="J70" s="96"/>
      <c r="M70" s="98"/>
      <c r="N70" s="98"/>
    </row>
    <row r="71" spans="1:14" ht="12.75">
      <c r="A71" s="2"/>
      <c r="B71" s="2"/>
      <c r="M71" s="98"/>
      <c r="N71" s="98"/>
    </row>
    <row r="72" spans="1:14" ht="12.75">
      <c r="A72" s="91"/>
      <c r="B72" s="92"/>
      <c r="C72" t="s">
        <v>37</v>
      </c>
      <c r="E72" s="134" t="s">
        <v>108</v>
      </c>
      <c r="F72" s="135"/>
      <c r="G72" s="152"/>
      <c r="H72" s="136"/>
      <c r="I72" s="136"/>
      <c r="J72" s="137"/>
      <c r="M72" s="98"/>
      <c r="N72" s="98"/>
    </row>
    <row r="73" spans="1:14" ht="12.75">
      <c r="A73" s="26"/>
      <c r="B73" s="94"/>
      <c r="C73" t="s">
        <v>38</v>
      </c>
      <c r="E73" s="157" t="s">
        <v>123</v>
      </c>
      <c r="F73" s="158"/>
      <c r="G73" s="41"/>
      <c r="H73" s="41"/>
      <c r="I73" s="41"/>
      <c r="J73" s="92"/>
      <c r="M73" s="98"/>
      <c r="N73" s="98"/>
    </row>
    <row r="74" spans="1:14" ht="12.75">
      <c r="A74" s="26"/>
      <c r="B74" s="94"/>
      <c r="C74" t="s">
        <v>39</v>
      </c>
      <c r="E74" s="168" t="s">
        <v>40</v>
      </c>
      <c r="F74" s="76"/>
      <c r="G74" s="2"/>
      <c r="H74" s="2"/>
      <c r="I74" s="2"/>
      <c r="J74" s="94"/>
      <c r="M74" s="98"/>
      <c r="N74" s="98"/>
    </row>
    <row r="75" spans="1:14" ht="12.75">
      <c r="A75" s="26"/>
      <c r="B75" s="94"/>
      <c r="C75" t="s">
        <v>41</v>
      </c>
      <c r="E75" s="168" t="s">
        <v>40</v>
      </c>
      <c r="F75" s="76"/>
      <c r="G75" s="2"/>
      <c r="H75" s="2"/>
      <c r="I75" s="2"/>
      <c r="J75" s="94"/>
      <c r="M75" s="98"/>
      <c r="N75" s="98"/>
    </row>
    <row r="76" spans="1:14" ht="12.75">
      <c r="A76" s="95"/>
      <c r="B76" s="96"/>
      <c r="C76" t="s">
        <v>83</v>
      </c>
      <c r="E76" s="162" t="s">
        <v>24</v>
      </c>
      <c r="F76" s="123"/>
      <c r="G76" s="56"/>
      <c r="H76" s="56"/>
      <c r="I76" s="56"/>
      <c r="J76" s="96"/>
      <c r="M76" s="98"/>
      <c r="N76" s="98"/>
    </row>
    <row r="77" spans="1:14" ht="12.75">
      <c r="A77" s="2"/>
      <c r="B77" s="2"/>
      <c r="M77" s="98"/>
      <c r="N77" s="98"/>
    </row>
    <row r="78" spans="1:14" ht="12.75">
      <c r="A78" s="2"/>
      <c r="B78" s="2"/>
      <c r="M78" s="98"/>
      <c r="N78" s="98"/>
    </row>
    <row r="79" spans="1:14" ht="12.75">
      <c r="A79" s="2"/>
      <c r="B79" s="2"/>
      <c r="M79" s="98"/>
      <c r="N79" s="98"/>
    </row>
    <row r="80" spans="5:14" ht="12.75">
      <c r="E80" s="14"/>
      <c r="F80" s="14"/>
      <c r="G80" s="3"/>
      <c r="H80" s="3"/>
      <c r="M80" s="98"/>
      <c r="N80" s="98"/>
    </row>
    <row r="81" spans="1:10" ht="12.75">
      <c r="A81" s="57"/>
      <c r="B81" s="57"/>
      <c r="C81" s="57"/>
      <c r="D81" s="57"/>
      <c r="E81" s="57"/>
      <c r="F81" s="57"/>
      <c r="G81" s="57"/>
      <c r="H81" s="57"/>
      <c r="I81" s="57"/>
      <c r="J81" s="85" t="s">
        <v>88</v>
      </c>
    </row>
    <row r="82" spans="1:10" ht="12.7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4" spans="3:10" ht="12.75">
      <c r="C84" s="302" t="s">
        <v>42</v>
      </c>
      <c r="D84" s="302"/>
      <c r="E84" s="303" t="s">
        <v>43</v>
      </c>
      <c r="F84" s="303"/>
      <c r="G84" s="304" t="s">
        <v>44</v>
      </c>
      <c r="H84" s="304"/>
      <c r="I84" s="298" t="s">
        <v>45</v>
      </c>
      <c r="J84" s="298"/>
    </row>
    <row r="85" spans="3:10" ht="12.75">
      <c r="C85" s="299" t="s">
        <v>46</v>
      </c>
      <c r="D85" s="299"/>
      <c r="E85" s="300" t="s">
        <v>47</v>
      </c>
      <c r="F85" s="300"/>
      <c r="G85" s="301" t="s">
        <v>48</v>
      </c>
      <c r="H85" s="301"/>
      <c r="I85" s="100" t="s">
        <v>49</v>
      </c>
      <c r="J85" s="101"/>
    </row>
    <row r="86" spans="1:10" ht="12.75">
      <c r="A86" s="56"/>
      <c r="B86" s="56"/>
      <c r="C86" s="56"/>
      <c r="D86" s="56"/>
      <c r="E86" s="56"/>
      <c r="F86" s="56"/>
      <c r="G86" s="56"/>
      <c r="H86" s="56"/>
      <c r="I86" s="56"/>
      <c r="J86" s="56"/>
    </row>
  </sheetData>
  <mergeCells count="8">
    <mergeCell ref="A1:J2"/>
    <mergeCell ref="I84:J84"/>
    <mergeCell ref="C85:D85"/>
    <mergeCell ref="E85:F85"/>
    <mergeCell ref="G85:H85"/>
    <mergeCell ref="C84:D84"/>
    <mergeCell ref="E84:F84"/>
    <mergeCell ref="G84:H84"/>
  </mergeCells>
  <hyperlinks>
    <hyperlink ref="E37" r:id="rId1" display="www.ovarugbypieve.it"/>
    <hyperlink ref="E67" r:id="rId2" display="www.rugbyviterbo.it"/>
    <hyperlink ref="E61" r:id="rId3" display="www.romagnarfc.it"/>
    <hyperlink ref="E7" r:id="rId4" display="www.avezzanorugby.it"/>
    <hyperlink ref="E13" r:id="rId5" display="www.rugbyperugia.it"/>
    <hyperlink ref="E55" r:id="rId6" display="www.rietirugby.com"/>
    <hyperlink ref="E73" r:id="rId7" display="www.vasarirugbyarezzo.it"/>
    <hyperlink ref="E25" r:id="rId8" display="http://www.modenarugby.it/"/>
    <hyperlink ref="E31" r:id="rId9" display="www.rugbyparma.it"/>
    <hyperlink ref="E43" r:id="rId10" display="www.rugbyreggio.it"/>
    <hyperlink ref="E49" r:id="rId11" display="www.renorugby.net"/>
  </hyperlinks>
  <printOptions horizontalCentered="1"/>
  <pageMargins left="0" right="0" top="0" bottom="0" header="0" footer="0"/>
  <pageSetup orientation="portrait" paperSize="9" r:id="rId13"/>
  <ignoredErrors>
    <ignoredError sqref="F35 E20:E21 F77:F78 F18:F23 F54 F14:F16 E56:E57 E74:E75 E14:E15 F58:F59 E23 E68:E69 F65 E77:E78 E98:E450 E65 E35 F9:F11 E8:E9 E59 E17 E47 F17 E11 F98:F450 F12 E71 F79:F92 E79:E92 E50:E53" numberStoredAsText="1"/>
  </ignoredErrors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52"/>
  <sheetViews>
    <sheetView workbookViewId="0" topLeftCell="A1">
      <pane xSplit="1" ySplit="1" topLeftCell="D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Z16" sqref="DZ16"/>
    </sheetView>
  </sheetViews>
  <sheetFormatPr defaultColWidth="9.140625" defaultRowHeight="12.75"/>
  <cols>
    <col min="1" max="1" width="12.57421875" style="0" customWidth="1"/>
    <col min="2" max="6" width="3.57421875" style="0" customWidth="1"/>
    <col min="7" max="7" width="3.57421875" style="7" customWidth="1"/>
    <col min="8" max="12" width="3.57421875" style="0" customWidth="1"/>
    <col min="13" max="13" width="3.57421875" style="7" customWidth="1"/>
    <col min="14" max="30" width="3.57421875" style="0" customWidth="1"/>
    <col min="31" max="31" width="3.57421875" style="7" customWidth="1"/>
    <col min="32" max="144" width="3.57421875" style="0" customWidth="1"/>
    <col min="145" max="145" width="3.7109375" style="0" customWidth="1"/>
    <col min="146" max="151" width="4.28125" style="0" customWidth="1"/>
  </cols>
  <sheetData>
    <row r="1" spans="1:151" ht="12.75">
      <c r="A1" s="113" t="s">
        <v>7</v>
      </c>
      <c r="B1" s="305" t="s">
        <v>57</v>
      </c>
      <c r="C1" s="311"/>
      <c r="D1" s="311"/>
      <c r="E1" s="311"/>
      <c r="F1" s="311"/>
      <c r="G1" s="312"/>
      <c r="H1" s="305" t="s">
        <v>58</v>
      </c>
      <c r="I1" s="311"/>
      <c r="J1" s="311"/>
      <c r="K1" s="311"/>
      <c r="L1" s="311"/>
      <c r="M1" s="312"/>
      <c r="N1" s="305" t="s">
        <v>59</v>
      </c>
      <c r="O1" s="306"/>
      <c r="P1" s="306"/>
      <c r="Q1" s="306"/>
      <c r="R1" s="306"/>
      <c r="S1" s="307"/>
      <c r="T1" s="305" t="s">
        <v>77</v>
      </c>
      <c r="U1" s="306"/>
      <c r="V1" s="306"/>
      <c r="W1" s="306"/>
      <c r="X1" s="306"/>
      <c r="Y1" s="307"/>
      <c r="Z1" s="305" t="s">
        <v>76</v>
      </c>
      <c r="AA1" s="311"/>
      <c r="AB1" s="311"/>
      <c r="AC1" s="311"/>
      <c r="AD1" s="311"/>
      <c r="AE1" s="312"/>
      <c r="AF1" s="305" t="s">
        <v>75</v>
      </c>
      <c r="AG1" s="306"/>
      <c r="AH1" s="306"/>
      <c r="AI1" s="306"/>
      <c r="AJ1" s="306"/>
      <c r="AK1" s="307"/>
      <c r="AL1" s="305" t="s">
        <v>74</v>
      </c>
      <c r="AM1" s="306"/>
      <c r="AN1" s="306"/>
      <c r="AO1" s="306"/>
      <c r="AP1" s="306"/>
      <c r="AQ1" s="307"/>
      <c r="AR1" s="305" t="s">
        <v>73</v>
      </c>
      <c r="AS1" s="306"/>
      <c r="AT1" s="306"/>
      <c r="AU1" s="306"/>
      <c r="AV1" s="306"/>
      <c r="AW1" s="307"/>
      <c r="AX1" s="305" t="s">
        <v>72</v>
      </c>
      <c r="AY1" s="306"/>
      <c r="AZ1" s="306"/>
      <c r="BA1" s="306"/>
      <c r="BB1" s="306"/>
      <c r="BC1" s="307"/>
      <c r="BD1" s="305" t="s">
        <v>71</v>
      </c>
      <c r="BE1" s="306"/>
      <c r="BF1" s="306"/>
      <c r="BG1" s="306"/>
      <c r="BH1" s="306"/>
      <c r="BI1" s="307"/>
      <c r="BJ1" s="305" t="s">
        <v>70</v>
      </c>
      <c r="BK1" s="306"/>
      <c r="BL1" s="306"/>
      <c r="BM1" s="306"/>
      <c r="BN1" s="306"/>
      <c r="BO1" s="307"/>
      <c r="BP1" s="305" t="s">
        <v>69</v>
      </c>
      <c r="BQ1" s="306"/>
      <c r="BR1" s="306"/>
      <c r="BS1" s="306"/>
      <c r="BT1" s="306"/>
      <c r="BU1" s="307"/>
      <c r="BV1" s="305" t="s">
        <v>68</v>
      </c>
      <c r="BW1" s="306"/>
      <c r="BX1" s="306"/>
      <c r="BY1" s="306"/>
      <c r="BZ1" s="306"/>
      <c r="CA1" s="307"/>
      <c r="CB1" s="305" t="s">
        <v>67</v>
      </c>
      <c r="CC1" s="306"/>
      <c r="CD1" s="306"/>
      <c r="CE1" s="306"/>
      <c r="CF1" s="306"/>
      <c r="CG1" s="307"/>
      <c r="CH1" s="305" t="s">
        <v>277</v>
      </c>
      <c r="CI1" s="306"/>
      <c r="CJ1" s="306"/>
      <c r="CK1" s="306"/>
      <c r="CL1" s="306"/>
      <c r="CM1" s="307"/>
      <c r="CN1" s="305" t="s">
        <v>65</v>
      </c>
      <c r="CO1" s="306"/>
      <c r="CP1" s="306"/>
      <c r="CQ1" s="306"/>
      <c r="CR1" s="306"/>
      <c r="CS1" s="307"/>
      <c r="CT1" s="305" t="s">
        <v>66</v>
      </c>
      <c r="CU1" s="306"/>
      <c r="CV1" s="306"/>
      <c r="CW1" s="306"/>
      <c r="CX1" s="306"/>
      <c r="CY1" s="307"/>
      <c r="CZ1" s="305" t="s">
        <v>64</v>
      </c>
      <c r="DA1" s="306"/>
      <c r="DB1" s="306"/>
      <c r="DC1" s="306"/>
      <c r="DD1" s="306"/>
      <c r="DE1" s="307"/>
      <c r="DF1" s="305" t="s">
        <v>63</v>
      </c>
      <c r="DG1" s="306"/>
      <c r="DH1" s="306"/>
      <c r="DI1" s="306"/>
      <c r="DJ1" s="306"/>
      <c r="DK1" s="307"/>
      <c r="DL1" s="305" t="s">
        <v>62</v>
      </c>
      <c r="DM1" s="306"/>
      <c r="DN1" s="306"/>
      <c r="DO1" s="306"/>
      <c r="DP1" s="306"/>
      <c r="DQ1" s="307"/>
      <c r="DR1" s="305" t="s">
        <v>61</v>
      </c>
      <c r="DS1" s="306"/>
      <c r="DT1" s="306"/>
      <c r="DU1" s="306"/>
      <c r="DV1" s="306"/>
      <c r="DW1" s="307"/>
      <c r="DX1" s="305" t="s">
        <v>60</v>
      </c>
      <c r="DY1" s="306"/>
      <c r="DZ1" s="306"/>
      <c r="EA1" s="306"/>
      <c r="EB1" s="306"/>
      <c r="EC1" s="307"/>
      <c r="ED1" s="305" t="s">
        <v>295</v>
      </c>
      <c r="EE1" s="306"/>
      <c r="EF1" s="306"/>
      <c r="EG1" s="306"/>
      <c r="EH1" s="306"/>
      <c r="EI1" s="307"/>
      <c r="EJ1" s="305" t="s">
        <v>296</v>
      </c>
      <c r="EK1" s="306"/>
      <c r="EL1" s="306"/>
      <c r="EM1" s="306"/>
      <c r="EN1" s="306"/>
      <c r="EO1" s="307"/>
      <c r="EP1" s="315" t="s">
        <v>8</v>
      </c>
      <c r="EQ1" s="316"/>
      <c r="ER1" s="316"/>
      <c r="ES1" s="316"/>
      <c r="ET1" s="316"/>
      <c r="EU1" s="317"/>
    </row>
    <row r="2" spans="1:151" ht="13.5" thickBot="1">
      <c r="A2" s="112" t="s">
        <v>89</v>
      </c>
      <c r="B2" s="308" t="s">
        <v>217</v>
      </c>
      <c r="C2" s="313"/>
      <c r="D2" s="313"/>
      <c r="E2" s="313"/>
      <c r="F2" s="313"/>
      <c r="G2" s="314"/>
      <c r="H2" s="308" t="s">
        <v>222</v>
      </c>
      <c r="I2" s="309"/>
      <c r="J2" s="309"/>
      <c r="K2" s="309"/>
      <c r="L2" s="309"/>
      <c r="M2" s="310"/>
      <c r="N2" s="308" t="s">
        <v>233</v>
      </c>
      <c r="O2" s="309"/>
      <c r="P2" s="309"/>
      <c r="Q2" s="309"/>
      <c r="R2" s="309"/>
      <c r="S2" s="310"/>
      <c r="T2" s="308" t="s">
        <v>241</v>
      </c>
      <c r="U2" s="309"/>
      <c r="V2" s="309"/>
      <c r="W2" s="309"/>
      <c r="X2" s="309"/>
      <c r="Y2" s="310"/>
      <c r="Z2" s="308" t="s">
        <v>246</v>
      </c>
      <c r="AA2" s="309"/>
      <c r="AB2" s="309"/>
      <c r="AC2" s="309"/>
      <c r="AD2" s="309"/>
      <c r="AE2" s="310"/>
      <c r="AF2" s="308" t="s">
        <v>251</v>
      </c>
      <c r="AG2" s="309"/>
      <c r="AH2" s="309"/>
      <c r="AI2" s="309"/>
      <c r="AJ2" s="309"/>
      <c r="AK2" s="310"/>
      <c r="AL2" s="308" t="s">
        <v>254</v>
      </c>
      <c r="AM2" s="309"/>
      <c r="AN2" s="309"/>
      <c r="AO2" s="309"/>
      <c r="AP2" s="309"/>
      <c r="AQ2" s="310"/>
      <c r="AR2" s="308" t="s">
        <v>257</v>
      </c>
      <c r="AS2" s="309"/>
      <c r="AT2" s="309"/>
      <c r="AU2" s="309"/>
      <c r="AV2" s="309"/>
      <c r="AW2" s="310"/>
      <c r="AX2" s="308" t="s">
        <v>260</v>
      </c>
      <c r="AY2" s="309"/>
      <c r="AZ2" s="309"/>
      <c r="BA2" s="309"/>
      <c r="BB2" s="309"/>
      <c r="BC2" s="310"/>
      <c r="BD2" s="308" t="s">
        <v>262</v>
      </c>
      <c r="BE2" s="309"/>
      <c r="BF2" s="309"/>
      <c r="BG2" s="309"/>
      <c r="BH2" s="309"/>
      <c r="BI2" s="310"/>
      <c r="BJ2" s="308" t="s">
        <v>264</v>
      </c>
      <c r="BK2" s="309"/>
      <c r="BL2" s="309"/>
      <c r="BM2" s="309"/>
      <c r="BN2" s="309"/>
      <c r="BO2" s="310"/>
      <c r="BP2" s="308" t="s">
        <v>271</v>
      </c>
      <c r="BQ2" s="313"/>
      <c r="BR2" s="313"/>
      <c r="BS2" s="313"/>
      <c r="BT2" s="313"/>
      <c r="BU2" s="314"/>
      <c r="BV2" s="308" t="s">
        <v>273</v>
      </c>
      <c r="BW2" s="309"/>
      <c r="BX2" s="309"/>
      <c r="BY2" s="309"/>
      <c r="BZ2" s="309"/>
      <c r="CA2" s="310"/>
      <c r="CB2" s="308" t="s">
        <v>274</v>
      </c>
      <c r="CC2" s="309"/>
      <c r="CD2" s="309"/>
      <c r="CE2" s="309"/>
      <c r="CF2" s="309"/>
      <c r="CG2" s="310"/>
      <c r="CH2" s="308" t="s">
        <v>278</v>
      </c>
      <c r="CI2" s="309"/>
      <c r="CJ2" s="309"/>
      <c r="CK2" s="309"/>
      <c r="CL2" s="309"/>
      <c r="CM2" s="310"/>
      <c r="CN2" s="308" t="s">
        <v>279</v>
      </c>
      <c r="CO2" s="309"/>
      <c r="CP2" s="309"/>
      <c r="CQ2" s="309"/>
      <c r="CR2" s="309"/>
      <c r="CS2" s="310"/>
      <c r="CT2" s="308" t="s">
        <v>280</v>
      </c>
      <c r="CU2" s="309"/>
      <c r="CV2" s="309"/>
      <c r="CW2" s="309"/>
      <c r="CX2" s="309"/>
      <c r="CY2" s="310"/>
      <c r="CZ2" s="308" t="s">
        <v>282</v>
      </c>
      <c r="DA2" s="309"/>
      <c r="DB2" s="309"/>
      <c r="DC2" s="309"/>
      <c r="DD2" s="309"/>
      <c r="DE2" s="310"/>
      <c r="DF2" s="308" t="s">
        <v>283</v>
      </c>
      <c r="DG2" s="309"/>
      <c r="DH2" s="309"/>
      <c r="DI2" s="309"/>
      <c r="DJ2" s="309"/>
      <c r="DK2" s="310"/>
      <c r="DL2" s="308" t="s">
        <v>284</v>
      </c>
      <c r="DM2" s="309"/>
      <c r="DN2" s="309"/>
      <c r="DO2" s="309"/>
      <c r="DP2" s="309"/>
      <c r="DQ2" s="310"/>
      <c r="DR2" s="308" t="s">
        <v>285</v>
      </c>
      <c r="DS2" s="309"/>
      <c r="DT2" s="309"/>
      <c r="DU2" s="309"/>
      <c r="DV2" s="309"/>
      <c r="DW2" s="310"/>
      <c r="DX2" s="308" t="s">
        <v>286</v>
      </c>
      <c r="DY2" s="309"/>
      <c r="DZ2" s="309"/>
      <c r="EA2" s="309"/>
      <c r="EB2" s="309"/>
      <c r="EC2" s="310"/>
      <c r="ED2" s="308" t="s">
        <v>305</v>
      </c>
      <c r="EE2" s="309"/>
      <c r="EF2" s="309"/>
      <c r="EG2" s="309"/>
      <c r="EH2" s="309"/>
      <c r="EI2" s="310"/>
      <c r="EJ2" s="308" t="s">
        <v>297</v>
      </c>
      <c r="EK2" s="309"/>
      <c r="EL2" s="309"/>
      <c r="EM2" s="309"/>
      <c r="EN2" s="309"/>
      <c r="EO2" s="310"/>
      <c r="EP2" s="32"/>
      <c r="EQ2" s="33"/>
      <c r="ER2" s="33"/>
      <c r="ES2" s="33"/>
      <c r="ET2" s="33"/>
      <c r="EU2" s="34"/>
    </row>
    <row r="3" spans="1:151" ht="12.75">
      <c r="A3" s="18"/>
      <c r="B3" s="20" t="s">
        <v>6</v>
      </c>
      <c r="C3" s="21" t="s">
        <v>0</v>
      </c>
      <c r="D3" s="22" t="s">
        <v>1</v>
      </c>
      <c r="E3" s="21" t="s">
        <v>2</v>
      </c>
      <c r="F3" s="22" t="s">
        <v>3</v>
      </c>
      <c r="G3" s="23" t="s">
        <v>4</v>
      </c>
      <c r="H3" s="20" t="s">
        <v>6</v>
      </c>
      <c r="I3" s="21" t="s">
        <v>0</v>
      </c>
      <c r="J3" s="22" t="s">
        <v>1</v>
      </c>
      <c r="K3" s="21" t="s">
        <v>2</v>
      </c>
      <c r="L3" s="22" t="s">
        <v>3</v>
      </c>
      <c r="M3" s="23" t="s">
        <v>4</v>
      </c>
      <c r="N3" s="20" t="s">
        <v>6</v>
      </c>
      <c r="O3" s="21" t="s">
        <v>0</v>
      </c>
      <c r="P3" s="22" t="s">
        <v>1</v>
      </c>
      <c r="Q3" s="21" t="s">
        <v>2</v>
      </c>
      <c r="R3" s="22" t="s">
        <v>3</v>
      </c>
      <c r="S3" s="23" t="s">
        <v>4</v>
      </c>
      <c r="T3" s="20" t="s">
        <v>6</v>
      </c>
      <c r="U3" s="21" t="s">
        <v>0</v>
      </c>
      <c r="V3" s="22" t="s">
        <v>1</v>
      </c>
      <c r="W3" s="21" t="s">
        <v>2</v>
      </c>
      <c r="X3" s="22" t="s">
        <v>3</v>
      </c>
      <c r="Y3" s="23" t="s">
        <v>4</v>
      </c>
      <c r="Z3" s="20" t="s">
        <v>6</v>
      </c>
      <c r="AA3" s="21" t="s">
        <v>0</v>
      </c>
      <c r="AB3" s="22" t="s">
        <v>1</v>
      </c>
      <c r="AC3" s="21" t="s">
        <v>2</v>
      </c>
      <c r="AD3" s="22" t="s">
        <v>3</v>
      </c>
      <c r="AE3" s="23" t="s">
        <v>4</v>
      </c>
      <c r="AF3" s="20" t="s">
        <v>6</v>
      </c>
      <c r="AG3" s="21" t="s">
        <v>0</v>
      </c>
      <c r="AH3" s="22" t="s">
        <v>1</v>
      </c>
      <c r="AI3" s="21" t="s">
        <v>2</v>
      </c>
      <c r="AJ3" s="22" t="s">
        <v>3</v>
      </c>
      <c r="AK3" s="24" t="s">
        <v>4</v>
      </c>
      <c r="AL3" s="20" t="s">
        <v>6</v>
      </c>
      <c r="AM3" s="21" t="s">
        <v>0</v>
      </c>
      <c r="AN3" s="22" t="s">
        <v>1</v>
      </c>
      <c r="AO3" s="21" t="s">
        <v>2</v>
      </c>
      <c r="AP3" s="22" t="s">
        <v>3</v>
      </c>
      <c r="AQ3" s="24" t="s">
        <v>4</v>
      </c>
      <c r="AR3" s="20" t="s">
        <v>6</v>
      </c>
      <c r="AS3" s="21" t="s">
        <v>0</v>
      </c>
      <c r="AT3" s="22" t="s">
        <v>1</v>
      </c>
      <c r="AU3" s="21" t="s">
        <v>2</v>
      </c>
      <c r="AV3" s="22" t="s">
        <v>3</v>
      </c>
      <c r="AW3" s="24" t="s">
        <v>4</v>
      </c>
      <c r="AX3" s="20" t="s">
        <v>6</v>
      </c>
      <c r="AY3" s="21" t="s">
        <v>0</v>
      </c>
      <c r="AZ3" s="22" t="s">
        <v>1</v>
      </c>
      <c r="BA3" s="21" t="s">
        <v>2</v>
      </c>
      <c r="BB3" s="22" t="s">
        <v>3</v>
      </c>
      <c r="BC3" s="24" t="s">
        <v>4</v>
      </c>
      <c r="BD3" s="20" t="s">
        <v>6</v>
      </c>
      <c r="BE3" s="21" t="s">
        <v>0</v>
      </c>
      <c r="BF3" s="22" t="s">
        <v>1</v>
      </c>
      <c r="BG3" s="21" t="s">
        <v>2</v>
      </c>
      <c r="BH3" s="22" t="s">
        <v>3</v>
      </c>
      <c r="BI3" s="24" t="s">
        <v>4</v>
      </c>
      <c r="BJ3" s="20" t="s">
        <v>6</v>
      </c>
      <c r="BK3" s="21" t="s">
        <v>0</v>
      </c>
      <c r="BL3" s="22" t="s">
        <v>1</v>
      </c>
      <c r="BM3" s="21" t="s">
        <v>2</v>
      </c>
      <c r="BN3" s="22" t="s">
        <v>3</v>
      </c>
      <c r="BO3" s="24" t="s">
        <v>4</v>
      </c>
      <c r="BP3" s="20" t="s">
        <v>6</v>
      </c>
      <c r="BQ3" s="21" t="s">
        <v>0</v>
      </c>
      <c r="BR3" s="22" t="s">
        <v>1</v>
      </c>
      <c r="BS3" s="21" t="s">
        <v>2</v>
      </c>
      <c r="BT3" s="22" t="s">
        <v>3</v>
      </c>
      <c r="BU3" s="24" t="s">
        <v>4</v>
      </c>
      <c r="BV3" s="20" t="s">
        <v>6</v>
      </c>
      <c r="BW3" s="21" t="s">
        <v>0</v>
      </c>
      <c r="BX3" s="22" t="s">
        <v>1</v>
      </c>
      <c r="BY3" s="21" t="s">
        <v>2</v>
      </c>
      <c r="BZ3" s="22" t="s">
        <v>3</v>
      </c>
      <c r="CA3" s="24" t="s">
        <v>4</v>
      </c>
      <c r="CB3" s="20" t="s">
        <v>6</v>
      </c>
      <c r="CC3" s="21" t="s">
        <v>0</v>
      </c>
      <c r="CD3" s="22" t="s">
        <v>1</v>
      </c>
      <c r="CE3" s="21" t="s">
        <v>2</v>
      </c>
      <c r="CF3" s="22" t="s">
        <v>3</v>
      </c>
      <c r="CG3" s="24" t="s">
        <v>4</v>
      </c>
      <c r="CH3" s="20" t="s">
        <v>6</v>
      </c>
      <c r="CI3" s="21" t="s">
        <v>0</v>
      </c>
      <c r="CJ3" s="22" t="s">
        <v>1</v>
      </c>
      <c r="CK3" s="21" t="s">
        <v>2</v>
      </c>
      <c r="CL3" s="22" t="s">
        <v>3</v>
      </c>
      <c r="CM3" s="24" t="s">
        <v>4</v>
      </c>
      <c r="CN3" s="20" t="s">
        <v>6</v>
      </c>
      <c r="CO3" s="21" t="s">
        <v>0</v>
      </c>
      <c r="CP3" s="22" t="s">
        <v>1</v>
      </c>
      <c r="CQ3" s="21" t="s">
        <v>2</v>
      </c>
      <c r="CR3" s="22" t="s">
        <v>3</v>
      </c>
      <c r="CS3" s="24" t="s">
        <v>4</v>
      </c>
      <c r="CT3" s="20" t="s">
        <v>6</v>
      </c>
      <c r="CU3" s="21" t="s">
        <v>0</v>
      </c>
      <c r="CV3" s="22" t="s">
        <v>1</v>
      </c>
      <c r="CW3" s="21" t="s">
        <v>2</v>
      </c>
      <c r="CX3" s="22" t="s">
        <v>3</v>
      </c>
      <c r="CY3" s="24" t="s">
        <v>4</v>
      </c>
      <c r="CZ3" s="20" t="s">
        <v>6</v>
      </c>
      <c r="DA3" s="21" t="s">
        <v>0</v>
      </c>
      <c r="DB3" s="22" t="s">
        <v>1</v>
      </c>
      <c r="DC3" s="21" t="s">
        <v>2</v>
      </c>
      <c r="DD3" s="22" t="s">
        <v>3</v>
      </c>
      <c r="DE3" s="24" t="s">
        <v>4</v>
      </c>
      <c r="DF3" s="20" t="s">
        <v>6</v>
      </c>
      <c r="DG3" s="21" t="s">
        <v>0</v>
      </c>
      <c r="DH3" s="22" t="s">
        <v>1</v>
      </c>
      <c r="DI3" s="21" t="s">
        <v>2</v>
      </c>
      <c r="DJ3" s="22" t="s">
        <v>3</v>
      </c>
      <c r="DK3" s="24" t="s">
        <v>4</v>
      </c>
      <c r="DL3" s="20" t="s">
        <v>6</v>
      </c>
      <c r="DM3" s="21" t="s">
        <v>0</v>
      </c>
      <c r="DN3" s="22" t="s">
        <v>1</v>
      </c>
      <c r="DO3" s="21" t="s">
        <v>2</v>
      </c>
      <c r="DP3" s="22" t="s">
        <v>3</v>
      </c>
      <c r="DQ3" s="24" t="s">
        <v>4</v>
      </c>
      <c r="DR3" s="20" t="s">
        <v>6</v>
      </c>
      <c r="DS3" s="21" t="s">
        <v>0</v>
      </c>
      <c r="DT3" s="22" t="s">
        <v>1</v>
      </c>
      <c r="DU3" s="21" t="s">
        <v>2</v>
      </c>
      <c r="DV3" s="22" t="s">
        <v>3</v>
      </c>
      <c r="DW3" s="24" t="s">
        <v>4</v>
      </c>
      <c r="DX3" s="20" t="s">
        <v>6</v>
      </c>
      <c r="DY3" s="21" t="s">
        <v>0</v>
      </c>
      <c r="DZ3" s="22" t="s">
        <v>1</v>
      </c>
      <c r="EA3" s="21" t="s">
        <v>2</v>
      </c>
      <c r="EB3" s="22" t="s">
        <v>3</v>
      </c>
      <c r="EC3" s="24" t="s">
        <v>4</v>
      </c>
      <c r="ED3" s="20" t="s">
        <v>6</v>
      </c>
      <c r="EE3" s="21" t="s">
        <v>0</v>
      </c>
      <c r="EF3" s="22" t="s">
        <v>1</v>
      </c>
      <c r="EG3" s="21" t="s">
        <v>2</v>
      </c>
      <c r="EH3" s="22" t="s">
        <v>3</v>
      </c>
      <c r="EI3" s="24" t="s">
        <v>4</v>
      </c>
      <c r="EJ3" s="20" t="s">
        <v>6</v>
      </c>
      <c r="EK3" s="21" t="s">
        <v>0</v>
      </c>
      <c r="EL3" s="22" t="s">
        <v>1</v>
      </c>
      <c r="EM3" s="21" t="s">
        <v>2</v>
      </c>
      <c r="EN3" s="22" t="s">
        <v>3</v>
      </c>
      <c r="EO3" s="24" t="s">
        <v>4</v>
      </c>
      <c r="EP3" s="35" t="s">
        <v>6</v>
      </c>
      <c r="EQ3" s="36" t="s">
        <v>0</v>
      </c>
      <c r="ER3" s="36" t="s">
        <v>1</v>
      </c>
      <c r="ES3" s="36" t="s">
        <v>2</v>
      </c>
      <c r="ET3" s="36" t="s">
        <v>3</v>
      </c>
      <c r="EU3" s="35" t="s">
        <v>5</v>
      </c>
    </row>
    <row r="4" spans="1:151" ht="12.75">
      <c r="A4" s="194" t="s">
        <v>206</v>
      </c>
      <c r="B4" s="10">
        <v>1</v>
      </c>
      <c r="C4" s="197">
        <v>1</v>
      </c>
      <c r="D4" s="4"/>
      <c r="E4" s="4"/>
      <c r="F4" s="4"/>
      <c r="G4" s="8">
        <v>5</v>
      </c>
      <c r="H4" s="9">
        <v>1</v>
      </c>
      <c r="I4" s="4"/>
      <c r="J4" s="4">
        <v>1</v>
      </c>
      <c r="K4" s="4"/>
      <c r="L4" s="4">
        <v>3</v>
      </c>
      <c r="M4" s="8">
        <v>9</v>
      </c>
      <c r="N4" s="9">
        <v>1</v>
      </c>
      <c r="O4" s="4">
        <v>1</v>
      </c>
      <c r="P4" s="4"/>
      <c r="Q4" s="4"/>
      <c r="R4" s="4">
        <v>7</v>
      </c>
      <c r="S4" s="8">
        <v>19</v>
      </c>
      <c r="T4" s="9">
        <v>1</v>
      </c>
      <c r="U4" s="4">
        <v>1</v>
      </c>
      <c r="V4" s="4"/>
      <c r="W4" s="4"/>
      <c r="X4" s="4">
        <v>2</v>
      </c>
      <c r="Y4" s="8">
        <v>9</v>
      </c>
      <c r="Z4" s="9">
        <v>1</v>
      </c>
      <c r="AA4" s="4"/>
      <c r="AB4" s="4"/>
      <c r="AC4" s="4"/>
      <c r="AD4" s="4">
        <v>6</v>
      </c>
      <c r="AE4" s="8">
        <v>12</v>
      </c>
      <c r="AF4" s="9">
        <v>1</v>
      </c>
      <c r="AG4" s="4">
        <v>1</v>
      </c>
      <c r="AH4" s="4"/>
      <c r="AI4" s="4"/>
      <c r="AJ4" s="4">
        <v>2</v>
      </c>
      <c r="AK4" s="8">
        <v>9</v>
      </c>
      <c r="AL4" s="10">
        <v>1</v>
      </c>
      <c r="AM4" s="4"/>
      <c r="AN4" s="4">
        <v>6</v>
      </c>
      <c r="AO4" s="4"/>
      <c r="AP4" s="4"/>
      <c r="AQ4" s="8">
        <v>18</v>
      </c>
      <c r="AR4" s="9">
        <v>1</v>
      </c>
      <c r="AS4" s="4"/>
      <c r="AT4" s="4"/>
      <c r="AU4" s="4"/>
      <c r="AV4" s="4">
        <v>4</v>
      </c>
      <c r="AW4" s="8">
        <v>8</v>
      </c>
      <c r="AX4" s="9">
        <v>1</v>
      </c>
      <c r="AY4" s="4">
        <v>3</v>
      </c>
      <c r="AZ4" s="4"/>
      <c r="BA4" s="4"/>
      <c r="BB4" s="4">
        <v>5</v>
      </c>
      <c r="BC4" s="8">
        <v>25</v>
      </c>
      <c r="BD4" s="9">
        <v>1</v>
      </c>
      <c r="BE4" s="4"/>
      <c r="BF4" s="4"/>
      <c r="BG4" s="4"/>
      <c r="BH4" s="4">
        <v>2</v>
      </c>
      <c r="BI4" s="8">
        <v>4</v>
      </c>
      <c r="BJ4" s="9">
        <v>1</v>
      </c>
      <c r="BK4" s="4"/>
      <c r="BL4" s="4">
        <v>3</v>
      </c>
      <c r="BM4" s="4"/>
      <c r="BN4" s="4">
        <v>1</v>
      </c>
      <c r="BO4" s="8">
        <v>11</v>
      </c>
      <c r="BP4" s="9">
        <v>1</v>
      </c>
      <c r="BQ4" s="4"/>
      <c r="BR4" s="4">
        <v>3</v>
      </c>
      <c r="BS4" s="4"/>
      <c r="BT4" s="4">
        <v>1</v>
      </c>
      <c r="BU4" s="8">
        <v>11</v>
      </c>
      <c r="BV4" s="9">
        <v>1</v>
      </c>
      <c r="BW4" s="4"/>
      <c r="BX4" s="4">
        <v>2</v>
      </c>
      <c r="BY4" s="4"/>
      <c r="BZ4" s="4">
        <v>1</v>
      </c>
      <c r="CA4" s="8">
        <v>8</v>
      </c>
      <c r="CB4" s="9">
        <v>1</v>
      </c>
      <c r="CC4" s="4">
        <v>1</v>
      </c>
      <c r="CD4" s="4"/>
      <c r="CE4" s="4"/>
      <c r="CF4" s="4"/>
      <c r="CG4" s="8">
        <v>5</v>
      </c>
      <c r="CH4" s="9">
        <v>1</v>
      </c>
      <c r="CI4" s="4">
        <v>2</v>
      </c>
      <c r="CJ4" s="4"/>
      <c r="CK4" s="4"/>
      <c r="CL4" s="4"/>
      <c r="CM4" s="8">
        <v>10</v>
      </c>
      <c r="CN4" s="9"/>
      <c r="CO4" s="4"/>
      <c r="CP4" s="4"/>
      <c r="CQ4" s="4"/>
      <c r="CR4" s="4"/>
      <c r="CS4" s="8"/>
      <c r="CT4" s="9"/>
      <c r="CU4" s="4"/>
      <c r="CV4" s="4"/>
      <c r="CW4" s="4"/>
      <c r="CX4" s="4"/>
      <c r="CY4" s="8"/>
      <c r="CZ4" s="9">
        <v>1</v>
      </c>
      <c r="DA4" s="4"/>
      <c r="DB4" s="4"/>
      <c r="DC4" s="4"/>
      <c r="DD4" s="4"/>
      <c r="DE4" s="8"/>
      <c r="DF4" s="9"/>
      <c r="DG4" s="4"/>
      <c r="DH4" s="4"/>
      <c r="DI4" s="4"/>
      <c r="DJ4" s="4"/>
      <c r="DK4" s="5"/>
      <c r="DL4" s="9">
        <v>1</v>
      </c>
      <c r="DM4" s="4"/>
      <c r="DN4" s="4">
        <v>1</v>
      </c>
      <c r="DO4" s="4"/>
      <c r="DP4" s="4"/>
      <c r="DQ4" s="8">
        <v>3</v>
      </c>
      <c r="DR4" s="9">
        <v>1</v>
      </c>
      <c r="DS4" s="4">
        <v>1</v>
      </c>
      <c r="DT4" s="4"/>
      <c r="DU4" s="4"/>
      <c r="DV4" s="4"/>
      <c r="DW4" s="8">
        <v>5</v>
      </c>
      <c r="DX4" s="9">
        <v>1</v>
      </c>
      <c r="DY4" s="4"/>
      <c r="DZ4" s="4"/>
      <c r="EA4" s="4"/>
      <c r="EB4" s="4"/>
      <c r="EC4" s="8"/>
      <c r="ED4" s="9">
        <v>1</v>
      </c>
      <c r="EE4" s="4">
        <v>1</v>
      </c>
      <c r="EF4" s="4"/>
      <c r="EG4" s="4"/>
      <c r="EH4" s="4">
        <v>1</v>
      </c>
      <c r="EI4" s="8">
        <v>7</v>
      </c>
      <c r="EJ4" s="9">
        <v>1</v>
      </c>
      <c r="EK4" s="4"/>
      <c r="EL4" s="4">
        <v>2</v>
      </c>
      <c r="EM4" s="4"/>
      <c r="EN4" s="4">
        <v>3</v>
      </c>
      <c r="EO4" s="8">
        <v>12</v>
      </c>
      <c r="EP4" s="202">
        <f aca="true" t="shared" si="0" ref="EP4:EP37">SUM(B4+H4+N4+T4+Z4+AF4+AL4+AR4+AX4+BD4+BJ4+BP4+BV4+CB4+CN4+CH4+CT4+CZ4+DF4+DL4+DR4+DX4+ED4+EJ4)</f>
        <v>21</v>
      </c>
      <c r="EQ4" s="39">
        <f aca="true" t="shared" si="1" ref="EQ4:EQ37">SUM(C4+I4+O4+U4+AA4+AG4+AM4+AS4+AY4+BE4+BK4+BQ4+BW4+CC4+CI4+CU4+DA4+CO4+DG4+DM4+DS4+DY4+EE4+EK4)</f>
        <v>12</v>
      </c>
      <c r="ER4" s="39">
        <f aca="true" t="shared" si="2" ref="ER4:ER37">SUM(D4+J4+P4+V4+AB4+AH4+AN4+AT4+AZ4+BF4+BL4+BR4+BX4+CD4+CJ4+CV4+DB4+CP4+DH4+DN4+DT4+DZ4+EF4+EL4)</f>
        <v>18</v>
      </c>
      <c r="ES4" s="39">
        <f aca="true" t="shared" si="3" ref="ES4:ES37">SUM(E4+K4+Q4+W4+AC4+AI4+AO4+AU4+BA4+BG4+BM4+BS4+BY4+CE4+CK4+CW4+DC4+CQ4+DI4+DO4+DU4+EA4+EG4+EM4)</f>
        <v>0</v>
      </c>
      <c r="ET4" s="39">
        <f aca="true" t="shared" si="4" ref="ET4:ET37">SUM(F4+L4+R4+X4+AD4+AJ4+AP4+AV4+BB4+BH4+BN4+BT4+BZ4+CF4+CL4+CX4+DD4+CR4+DJ4+DP4+DV4+EB4+EH4+EN4)</f>
        <v>38</v>
      </c>
      <c r="EU4" s="40">
        <f aca="true" t="shared" si="5" ref="EU4:EU37">SUM(G4+M4+S4+Y4+AE4+AK4+AQ4+AW4+BC4+BI4+BO4+BU4+CA4+CG4+CM4+CY4+DE4+CS4+DK4+DQ4+DW4+EC4+EI4+EO4)</f>
        <v>190</v>
      </c>
    </row>
    <row r="5" spans="1:151" ht="12.75">
      <c r="A5" s="194" t="s">
        <v>208</v>
      </c>
      <c r="B5" s="10">
        <v>1</v>
      </c>
      <c r="C5" s="4"/>
      <c r="D5" s="4">
        <v>2</v>
      </c>
      <c r="E5" s="4"/>
      <c r="F5" s="4">
        <v>1</v>
      </c>
      <c r="G5" s="8">
        <v>8</v>
      </c>
      <c r="H5" s="9"/>
      <c r="I5" s="4"/>
      <c r="J5" s="4"/>
      <c r="K5" s="4"/>
      <c r="L5" s="4"/>
      <c r="M5" s="8"/>
      <c r="N5" s="9"/>
      <c r="O5" s="4"/>
      <c r="P5" s="4"/>
      <c r="Q5" s="4"/>
      <c r="R5" s="4"/>
      <c r="S5" s="5"/>
      <c r="T5" s="6"/>
      <c r="U5" s="4"/>
      <c r="V5" s="4"/>
      <c r="W5" s="4"/>
      <c r="X5" s="4"/>
      <c r="Y5" s="8"/>
      <c r="Z5" s="9"/>
      <c r="AA5" s="4"/>
      <c r="AB5" s="4"/>
      <c r="AC5" s="4"/>
      <c r="AD5" s="4"/>
      <c r="AE5" s="8"/>
      <c r="AF5" s="25">
        <v>1</v>
      </c>
      <c r="AG5" s="4"/>
      <c r="AH5" s="4"/>
      <c r="AI5" s="4"/>
      <c r="AJ5" s="4"/>
      <c r="AK5" s="8"/>
      <c r="AL5" s="10">
        <v>1</v>
      </c>
      <c r="AM5" s="4"/>
      <c r="AN5" s="4"/>
      <c r="AO5" s="4"/>
      <c r="AP5" s="4"/>
      <c r="AQ5" s="5"/>
      <c r="AR5" s="9">
        <v>1</v>
      </c>
      <c r="AS5" s="4"/>
      <c r="AT5" s="4"/>
      <c r="AU5" s="4"/>
      <c r="AV5" s="4"/>
      <c r="AW5" s="5"/>
      <c r="AX5" s="9">
        <v>1</v>
      </c>
      <c r="AY5" s="4"/>
      <c r="AZ5" s="4"/>
      <c r="BA5" s="4"/>
      <c r="BB5" s="4"/>
      <c r="BC5" s="8"/>
      <c r="BD5" s="9">
        <v>1</v>
      </c>
      <c r="BE5" s="4">
        <v>1</v>
      </c>
      <c r="BF5" s="4"/>
      <c r="BG5" s="4"/>
      <c r="BH5" s="4"/>
      <c r="BI5" s="8">
        <v>5</v>
      </c>
      <c r="BJ5" s="9">
        <v>1</v>
      </c>
      <c r="BK5" s="4"/>
      <c r="BL5" s="4"/>
      <c r="BM5" s="4"/>
      <c r="BN5" s="4"/>
      <c r="BO5" s="5"/>
      <c r="BP5" s="9">
        <v>1</v>
      </c>
      <c r="BQ5" s="4"/>
      <c r="BR5" s="4"/>
      <c r="BS5" s="4"/>
      <c r="BT5" s="4"/>
      <c r="BU5" s="5"/>
      <c r="BV5" s="25">
        <v>1</v>
      </c>
      <c r="BW5" s="4"/>
      <c r="BX5" s="4">
        <v>1</v>
      </c>
      <c r="BY5" s="4"/>
      <c r="BZ5" s="4">
        <v>1</v>
      </c>
      <c r="CA5" s="8">
        <v>5</v>
      </c>
      <c r="CB5" s="9">
        <v>1</v>
      </c>
      <c r="CC5" s="4"/>
      <c r="CD5" s="4">
        <v>1</v>
      </c>
      <c r="CE5" s="4"/>
      <c r="CF5" s="4">
        <v>4</v>
      </c>
      <c r="CG5" s="8">
        <v>11</v>
      </c>
      <c r="CH5" s="9">
        <v>1</v>
      </c>
      <c r="CI5" s="4"/>
      <c r="CJ5" s="4">
        <v>2</v>
      </c>
      <c r="CK5" s="4"/>
      <c r="CL5" s="4">
        <v>7</v>
      </c>
      <c r="CM5" s="8">
        <v>20</v>
      </c>
      <c r="CN5" s="9">
        <v>1</v>
      </c>
      <c r="CO5" s="4"/>
      <c r="CP5" s="4">
        <v>3</v>
      </c>
      <c r="CQ5" s="4"/>
      <c r="CR5" s="4">
        <v>2</v>
      </c>
      <c r="CS5" s="8">
        <v>13</v>
      </c>
      <c r="CT5" s="9">
        <v>1</v>
      </c>
      <c r="CU5" s="4">
        <v>1</v>
      </c>
      <c r="CV5" s="4">
        <v>1</v>
      </c>
      <c r="CW5" s="4"/>
      <c r="CX5" s="4">
        <v>12</v>
      </c>
      <c r="CY5" s="8">
        <v>32</v>
      </c>
      <c r="CZ5" s="9">
        <v>1</v>
      </c>
      <c r="DA5" s="4"/>
      <c r="DB5" s="4">
        <v>7</v>
      </c>
      <c r="DC5" s="4"/>
      <c r="DD5" s="4"/>
      <c r="DE5" s="8">
        <v>21</v>
      </c>
      <c r="DF5" s="9">
        <v>1</v>
      </c>
      <c r="DG5" s="4">
        <v>1</v>
      </c>
      <c r="DH5" s="4"/>
      <c r="DI5" s="4"/>
      <c r="DJ5" s="4">
        <v>9</v>
      </c>
      <c r="DK5" s="8">
        <v>23</v>
      </c>
      <c r="DL5" s="9">
        <v>1</v>
      </c>
      <c r="DM5" s="4"/>
      <c r="DN5" s="4"/>
      <c r="DO5" s="4"/>
      <c r="DP5" s="4">
        <v>1</v>
      </c>
      <c r="DQ5" s="8">
        <v>2</v>
      </c>
      <c r="DR5" s="9">
        <v>1</v>
      </c>
      <c r="DS5" s="4"/>
      <c r="DT5" s="4"/>
      <c r="DU5" s="4"/>
      <c r="DV5" s="4">
        <v>2</v>
      </c>
      <c r="DW5" s="8">
        <v>4</v>
      </c>
      <c r="DX5" s="9">
        <v>1</v>
      </c>
      <c r="DY5" s="4">
        <v>1</v>
      </c>
      <c r="DZ5" s="4">
        <v>3</v>
      </c>
      <c r="EA5" s="4"/>
      <c r="EB5" s="4">
        <v>3</v>
      </c>
      <c r="EC5" s="8">
        <v>20</v>
      </c>
      <c r="ED5" s="9">
        <v>1</v>
      </c>
      <c r="EE5" s="4"/>
      <c r="EF5" s="4"/>
      <c r="EG5" s="4"/>
      <c r="EH5" s="4"/>
      <c r="EI5" s="8"/>
      <c r="EJ5" s="25">
        <v>1</v>
      </c>
      <c r="EK5" s="4"/>
      <c r="EL5" s="4"/>
      <c r="EM5" s="4"/>
      <c r="EN5" s="4"/>
      <c r="EO5" s="8"/>
      <c r="EP5" s="202">
        <f t="shared" si="0"/>
        <v>20</v>
      </c>
      <c r="EQ5" s="39">
        <f t="shared" si="1"/>
        <v>4</v>
      </c>
      <c r="ER5" s="39">
        <f t="shared" si="2"/>
        <v>20</v>
      </c>
      <c r="ES5" s="39">
        <f t="shared" si="3"/>
        <v>0</v>
      </c>
      <c r="ET5" s="39">
        <f t="shared" si="4"/>
        <v>42</v>
      </c>
      <c r="EU5" s="40">
        <f t="shared" si="5"/>
        <v>164</v>
      </c>
    </row>
    <row r="6" spans="1:151" ht="12.75">
      <c r="A6" s="195" t="s">
        <v>211</v>
      </c>
      <c r="B6" s="10">
        <v>1</v>
      </c>
      <c r="C6" s="4"/>
      <c r="D6" s="4"/>
      <c r="E6" s="4"/>
      <c r="F6" s="4"/>
      <c r="G6" s="8"/>
      <c r="H6" s="9">
        <v>1</v>
      </c>
      <c r="I6" s="197">
        <v>1</v>
      </c>
      <c r="J6" s="4"/>
      <c r="K6" s="4"/>
      <c r="L6" s="4"/>
      <c r="M6" s="8">
        <v>5</v>
      </c>
      <c r="N6" s="9">
        <v>1</v>
      </c>
      <c r="O6" s="4">
        <v>2</v>
      </c>
      <c r="P6" s="4"/>
      <c r="Q6" s="4"/>
      <c r="R6" s="4"/>
      <c r="S6" s="8">
        <v>10</v>
      </c>
      <c r="T6" s="9">
        <v>1</v>
      </c>
      <c r="U6" s="4">
        <v>2</v>
      </c>
      <c r="V6" s="4"/>
      <c r="W6" s="4"/>
      <c r="X6" s="4"/>
      <c r="Y6" s="8">
        <v>10</v>
      </c>
      <c r="Z6" s="9">
        <v>1</v>
      </c>
      <c r="AA6" s="4">
        <v>2</v>
      </c>
      <c r="AB6" s="4"/>
      <c r="AC6" s="4"/>
      <c r="AD6" s="4"/>
      <c r="AE6" s="8">
        <v>10</v>
      </c>
      <c r="AF6" s="9">
        <v>1</v>
      </c>
      <c r="AG6" s="4"/>
      <c r="AH6" s="4"/>
      <c r="AI6" s="4"/>
      <c r="AJ6" s="4"/>
      <c r="AK6" s="5"/>
      <c r="AL6" s="10">
        <v>1</v>
      </c>
      <c r="AM6" s="4"/>
      <c r="AN6" s="4"/>
      <c r="AO6" s="4"/>
      <c r="AP6" s="4"/>
      <c r="AQ6" s="5"/>
      <c r="AR6" s="9">
        <v>1</v>
      </c>
      <c r="AS6" s="4">
        <v>2</v>
      </c>
      <c r="AT6" s="4"/>
      <c r="AU6" s="4"/>
      <c r="AV6" s="4"/>
      <c r="AW6" s="8">
        <v>10</v>
      </c>
      <c r="AX6" s="9">
        <v>1</v>
      </c>
      <c r="AY6" s="4">
        <v>2</v>
      </c>
      <c r="AZ6" s="4"/>
      <c r="BA6" s="4"/>
      <c r="BB6" s="4"/>
      <c r="BC6" s="8">
        <v>10</v>
      </c>
      <c r="BD6" s="9">
        <v>1</v>
      </c>
      <c r="BE6" s="4"/>
      <c r="BF6" s="4"/>
      <c r="BG6" s="4"/>
      <c r="BH6" s="4"/>
      <c r="BI6" s="5"/>
      <c r="BJ6" s="9">
        <v>1</v>
      </c>
      <c r="BK6" s="4"/>
      <c r="BL6" s="4"/>
      <c r="BM6" s="4"/>
      <c r="BN6" s="4"/>
      <c r="BO6" s="5"/>
      <c r="BP6" s="9">
        <v>1</v>
      </c>
      <c r="BQ6" s="4"/>
      <c r="BR6" s="4"/>
      <c r="BS6" s="4"/>
      <c r="BT6" s="4"/>
      <c r="BU6" s="5"/>
      <c r="BV6" s="9">
        <v>1</v>
      </c>
      <c r="BW6" s="4"/>
      <c r="BX6" s="4"/>
      <c r="BY6" s="4"/>
      <c r="BZ6" s="4"/>
      <c r="CA6" s="5"/>
      <c r="CB6" s="9">
        <v>1</v>
      </c>
      <c r="CC6" s="4">
        <v>3</v>
      </c>
      <c r="CD6" s="4"/>
      <c r="CE6" s="4"/>
      <c r="CF6" s="4"/>
      <c r="CG6" s="8">
        <v>15</v>
      </c>
      <c r="CH6" s="9">
        <v>1</v>
      </c>
      <c r="CI6" s="4">
        <v>2</v>
      </c>
      <c r="CJ6" s="4"/>
      <c r="CK6" s="4"/>
      <c r="CL6" s="4"/>
      <c r="CM6" s="8">
        <v>10</v>
      </c>
      <c r="CN6" s="9">
        <v>1</v>
      </c>
      <c r="CO6" s="4">
        <v>1</v>
      </c>
      <c r="CP6" s="4"/>
      <c r="CQ6" s="4"/>
      <c r="CR6" s="4"/>
      <c r="CS6" s="8">
        <v>5</v>
      </c>
      <c r="CT6" s="9">
        <v>1</v>
      </c>
      <c r="CU6" s="4">
        <v>2</v>
      </c>
      <c r="CV6" s="4"/>
      <c r="CW6" s="4"/>
      <c r="CX6" s="4"/>
      <c r="CY6" s="8">
        <v>10</v>
      </c>
      <c r="CZ6" s="9">
        <v>1</v>
      </c>
      <c r="DA6" s="4"/>
      <c r="DB6" s="4"/>
      <c r="DC6" s="4"/>
      <c r="DD6" s="4"/>
      <c r="DE6" s="5"/>
      <c r="DF6" s="9">
        <v>1</v>
      </c>
      <c r="DG6" s="4">
        <v>2</v>
      </c>
      <c r="DH6" s="4"/>
      <c r="DI6" s="4"/>
      <c r="DJ6" s="4"/>
      <c r="DK6" s="8">
        <v>10</v>
      </c>
      <c r="DL6" s="9">
        <v>1</v>
      </c>
      <c r="DM6" s="4"/>
      <c r="DN6" s="4"/>
      <c r="DO6" s="4"/>
      <c r="DP6" s="4"/>
      <c r="DQ6" s="8"/>
      <c r="DR6" s="9">
        <v>1</v>
      </c>
      <c r="DS6" s="4">
        <v>1</v>
      </c>
      <c r="DT6" s="4"/>
      <c r="DU6" s="4"/>
      <c r="DV6" s="4"/>
      <c r="DW6" s="8">
        <v>5</v>
      </c>
      <c r="DX6" s="9">
        <v>1</v>
      </c>
      <c r="DY6" s="4">
        <v>1</v>
      </c>
      <c r="DZ6" s="4"/>
      <c r="EA6" s="4"/>
      <c r="EB6" s="4"/>
      <c r="EC6" s="8">
        <v>5</v>
      </c>
      <c r="ED6" s="9">
        <v>1</v>
      </c>
      <c r="EE6" s="4"/>
      <c r="EF6" s="4"/>
      <c r="EG6" s="4"/>
      <c r="EH6" s="4"/>
      <c r="EI6" s="8"/>
      <c r="EJ6" s="9">
        <v>1</v>
      </c>
      <c r="EK6" s="4"/>
      <c r="EL6" s="4"/>
      <c r="EM6" s="4"/>
      <c r="EN6" s="4"/>
      <c r="EO6" s="8"/>
      <c r="EP6" s="202">
        <f t="shared" si="0"/>
        <v>24</v>
      </c>
      <c r="EQ6" s="39">
        <f t="shared" si="1"/>
        <v>23</v>
      </c>
      <c r="ER6" s="39">
        <f t="shared" si="2"/>
        <v>0</v>
      </c>
      <c r="ES6" s="39">
        <f t="shared" si="3"/>
        <v>0</v>
      </c>
      <c r="ET6" s="39">
        <f t="shared" si="4"/>
        <v>0</v>
      </c>
      <c r="EU6" s="40">
        <f t="shared" si="5"/>
        <v>115</v>
      </c>
    </row>
    <row r="7" spans="1:151" ht="12.75">
      <c r="A7" s="195" t="s">
        <v>205</v>
      </c>
      <c r="B7" s="10">
        <v>1</v>
      </c>
      <c r="C7" s="4"/>
      <c r="D7" s="4"/>
      <c r="E7" s="4"/>
      <c r="F7" s="4"/>
      <c r="G7" s="8"/>
      <c r="H7" s="9">
        <v>1</v>
      </c>
      <c r="I7" s="4"/>
      <c r="J7" s="4"/>
      <c r="K7" s="4"/>
      <c r="L7" s="4"/>
      <c r="M7" s="8"/>
      <c r="N7" s="9">
        <v>1</v>
      </c>
      <c r="O7" s="4">
        <v>2</v>
      </c>
      <c r="P7" s="4"/>
      <c r="Q7" s="4"/>
      <c r="R7" s="4"/>
      <c r="S7" s="8">
        <v>10</v>
      </c>
      <c r="T7" s="9">
        <v>1</v>
      </c>
      <c r="U7" s="4">
        <v>1</v>
      </c>
      <c r="V7" s="4"/>
      <c r="W7" s="4"/>
      <c r="X7" s="4"/>
      <c r="Y7" s="8">
        <v>5</v>
      </c>
      <c r="Z7" s="9">
        <v>1</v>
      </c>
      <c r="AA7" s="4">
        <v>1</v>
      </c>
      <c r="AB7" s="4"/>
      <c r="AC7" s="4"/>
      <c r="AD7" s="4"/>
      <c r="AE7" s="8">
        <v>5</v>
      </c>
      <c r="AF7" s="9">
        <v>1</v>
      </c>
      <c r="AG7" s="4"/>
      <c r="AH7" s="4"/>
      <c r="AI7" s="4"/>
      <c r="AJ7" s="4"/>
      <c r="AK7" s="8"/>
      <c r="AL7" s="10">
        <v>1</v>
      </c>
      <c r="AM7" s="4"/>
      <c r="AN7" s="4"/>
      <c r="AO7" s="4"/>
      <c r="AP7" s="4"/>
      <c r="AQ7" s="5"/>
      <c r="AR7" s="9">
        <v>1</v>
      </c>
      <c r="AS7" s="4"/>
      <c r="AT7" s="4"/>
      <c r="AU7" s="4"/>
      <c r="AV7" s="4"/>
      <c r="AW7" s="8"/>
      <c r="AX7" s="9">
        <v>1</v>
      </c>
      <c r="AY7" s="4">
        <v>1</v>
      </c>
      <c r="AZ7" s="4"/>
      <c r="BA7" s="4"/>
      <c r="BB7" s="4"/>
      <c r="BC7" s="8">
        <v>5</v>
      </c>
      <c r="BD7" s="9">
        <v>1</v>
      </c>
      <c r="BE7" s="4">
        <v>1</v>
      </c>
      <c r="BF7" s="4"/>
      <c r="BG7" s="4"/>
      <c r="BH7" s="4"/>
      <c r="BI7" s="8">
        <v>5</v>
      </c>
      <c r="BJ7" s="9">
        <v>1</v>
      </c>
      <c r="BK7" s="4"/>
      <c r="BL7" s="4"/>
      <c r="BM7" s="4"/>
      <c r="BN7" s="4"/>
      <c r="BO7" s="8"/>
      <c r="BP7" s="9">
        <v>1</v>
      </c>
      <c r="BQ7" s="4"/>
      <c r="BR7" s="4"/>
      <c r="BS7" s="4"/>
      <c r="BT7" s="4"/>
      <c r="BU7" s="5"/>
      <c r="BV7" s="9">
        <v>1</v>
      </c>
      <c r="BW7" s="4"/>
      <c r="BX7" s="4"/>
      <c r="BY7" s="4"/>
      <c r="BZ7" s="4"/>
      <c r="CA7" s="5"/>
      <c r="CB7" s="9"/>
      <c r="CC7" s="4"/>
      <c r="CD7" s="4"/>
      <c r="CE7" s="4"/>
      <c r="CF7" s="4"/>
      <c r="CG7" s="8"/>
      <c r="CH7" s="9">
        <v>1</v>
      </c>
      <c r="CI7" s="4">
        <v>2</v>
      </c>
      <c r="CJ7" s="4"/>
      <c r="CK7" s="4"/>
      <c r="CL7" s="4"/>
      <c r="CM7" s="8">
        <v>10</v>
      </c>
      <c r="CN7" s="9">
        <v>1</v>
      </c>
      <c r="CO7" s="4"/>
      <c r="CP7" s="4"/>
      <c r="CQ7" s="4"/>
      <c r="CR7" s="4"/>
      <c r="CS7" s="5"/>
      <c r="CT7" s="9">
        <v>1</v>
      </c>
      <c r="CU7" s="4">
        <v>2</v>
      </c>
      <c r="CV7" s="4"/>
      <c r="CW7" s="4"/>
      <c r="CX7" s="4"/>
      <c r="CY7" s="8">
        <v>10</v>
      </c>
      <c r="CZ7" s="9">
        <v>1</v>
      </c>
      <c r="DA7" s="4"/>
      <c r="DB7" s="4"/>
      <c r="DC7" s="4"/>
      <c r="DD7" s="4"/>
      <c r="DE7" s="8"/>
      <c r="DF7" s="9">
        <v>1</v>
      </c>
      <c r="DG7" s="4">
        <v>3</v>
      </c>
      <c r="DH7" s="4"/>
      <c r="DI7" s="4"/>
      <c r="DJ7" s="4"/>
      <c r="DK7" s="8">
        <v>15</v>
      </c>
      <c r="DL7" s="9">
        <v>1</v>
      </c>
      <c r="DM7" s="4"/>
      <c r="DN7" s="4"/>
      <c r="DO7" s="4"/>
      <c r="DP7" s="4"/>
      <c r="DQ7" s="5"/>
      <c r="DR7" s="9">
        <v>1</v>
      </c>
      <c r="DS7" s="4"/>
      <c r="DT7" s="4"/>
      <c r="DU7" s="4"/>
      <c r="DV7" s="4"/>
      <c r="DW7" s="8"/>
      <c r="DX7" s="9">
        <v>1</v>
      </c>
      <c r="DY7" s="4">
        <v>1</v>
      </c>
      <c r="DZ7" s="4"/>
      <c r="EA7" s="4"/>
      <c r="EB7" s="4"/>
      <c r="EC7" s="8">
        <v>5</v>
      </c>
      <c r="ED7" s="9">
        <v>1</v>
      </c>
      <c r="EE7" s="4"/>
      <c r="EF7" s="4"/>
      <c r="EG7" s="4"/>
      <c r="EH7" s="4"/>
      <c r="EI7" s="8"/>
      <c r="EJ7" s="9">
        <v>1</v>
      </c>
      <c r="EK7" s="4">
        <v>1</v>
      </c>
      <c r="EL7" s="4"/>
      <c r="EM7" s="4"/>
      <c r="EN7" s="4"/>
      <c r="EO7" s="8">
        <v>5</v>
      </c>
      <c r="EP7" s="202">
        <f t="shared" si="0"/>
        <v>23</v>
      </c>
      <c r="EQ7" s="39">
        <f t="shared" si="1"/>
        <v>15</v>
      </c>
      <c r="ER7" s="39">
        <f t="shared" si="2"/>
        <v>0</v>
      </c>
      <c r="ES7" s="39">
        <f t="shared" si="3"/>
        <v>0</v>
      </c>
      <c r="ET7" s="39">
        <f t="shared" si="4"/>
        <v>0</v>
      </c>
      <c r="EU7" s="40">
        <f t="shared" si="5"/>
        <v>75</v>
      </c>
    </row>
    <row r="8" spans="1:151" ht="12.75">
      <c r="A8" s="195" t="s">
        <v>263</v>
      </c>
      <c r="B8" s="28"/>
      <c r="C8" s="4"/>
      <c r="D8" s="4"/>
      <c r="E8" s="4"/>
      <c r="F8" s="4"/>
      <c r="G8" s="8"/>
      <c r="H8" s="9"/>
      <c r="I8" s="4"/>
      <c r="J8" s="4"/>
      <c r="K8" s="4"/>
      <c r="L8" s="4"/>
      <c r="M8" s="8"/>
      <c r="N8" s="9"/>
      <c r="O8" s="4"/>
      <c r="P8" s="4"/>
      <c r="Q8" s="4"/>
      <c r="R8" s="4"/>
      <c r="S8" s="8"/>
      <c r="T8" s="9"/>
      <c r="U8" s="4"/>
      <c r="V8" s="4"/>
      <c r="W8" s="4"/>
      <c r="X8" s="4"/>
      <c r="Y8" s="8"/>
      <c r="Z8" s="9"/>
      <c r="AA8" s="4"/>
      <c r="AB8" s="4"/>
      <c r="AC8" s="4"/>
      <c r="AD8" s="4"/>
      <c r="AE8" s="8"/>
      <c r="AF8" s="25"/>
      <c r="AG8" s="4"/>
      <c r="AH8" s="4"/>
      <c r="AI8" s="4"/>
      <c r="AJ8" s="4"/>
      <c r="AK8" s="8"/>
      <c r="AL8" s="10"/>
      <c r="AM8" s="4"/>
      <c r="AN8" s="4"/>
      <c r="AO8" s="4"/>
      <c r="AP8" s="4"/>
      <c r="AQ8" s="8"/>
      <c r="AR8" s="25"/>
      <c r="AS8" s="4"/>
      <c r="AT8" s="4"/>
      <c r="AU8" s="4"/>
      <c r="AV8" s="4"/>
      <c r="AW8" s="8"/>
      <c r="AX8" s="9"/>
      <c r="AY8" s="4"/>
      <c r="AZ8" s="4"/>
      <c r="BA8" s="4"/>
      <c r="BB8" s="4"/>
      <c r="BC8" s="8"/>
      <c r="BD8" s="25">
        <v>1</v>
      </c>
      <c r="BE8" s="4"/>
      <c r="BF8" s="4"/>
      <c r="BG8" s="4"/>
      <c r="BH8" s="4"/>
      <c r="BI8" s="8"/>
      <c r="BJ8" s="9">
        <v>1</v>
      </c>
      <c r="BK8" s="4"/>
      <c r="BL8" s="4"/>
      <c r="BM8" s="4"/>
      <c r="BN8" s="4"/>
      <c r="BO8" s="8"/>
      <c r="BP8" s="9">
        <v>1</v>
      </c>
      <c r="BQ8" s="4"/>
      <c r="BR8" s="4"/>
      <c r="BS8" s="4"/>
      <c r="BT8" s="4"/>
      <c r="BU8" s="5"/>
      <c r="BV8" s="9">
        <v>1</v>
      </c>
      <c r="BW8" s="4">
        <v>1</v>
      </c>
      <c r="BX8" s="4"/>
      <c r="BY8" s="4"/>
      <c r="BZ8" s="4"/>
      <c r="CA8" s="8">
        <v>5</v>
      </c>
      <c r="CB8" s="9">
        <v>1</v>
      </c>
      <c r="CC8" s="4"/>
      <c r="CD8" s="4"/>
      <c r="CE8" s="4"/>
      <c r="CF8" s="4"/>
      <c r="CG8" s="8"/>
      <c r="CH8" s="9">
        <v>1</v>
      </c>
      <c r="CI8" s="4">
        <v>1</v>
      </c>
      <c r="CJ8" s="4"/>
      <c r="CK8" s="4"/>
      <c r="CL8" s="4"/>
      <c r="CM8" s="8">
        <v>5</v>
      </c>
      <c r="CN8" s="9">
        <v>1</v>
      </c>
      <c r="CO8" s="4"/>
      <c r="CP8" s="4"/>
      <c r="CQ8" s="4"/>
      <c r="CR8" s="4"/>
      <c r="CS8" s="8"/>
      <c r="CT8" s="9">
        <v>1</v>
      </c>
      <c r="CU8" s="4">
        <v>2</v>
      </c>
      <c r="CV8" s="4"/>
      <c r="CW8" s="4"/>
      <c r="CX8" s="4"/>
      <c r="CY8" s="8">
        <v>10</v>
      </c>
      <c r="CZ8" s="9">
        <v>1</v>
      </c>
      <c r="DA8" s="4"/>
      <c r="DB8" s="4"/>
      <c r="DC8" s="4"/>
      <c r="DD8" s="4"/>
      <c r="DE8" s="5"/>
      <c r="DF8" s="9">
        <v>1</v>
      </c>
      <c r="DG8" s="4">
        <v>1</v>
      </c>
      <c r="DH8" s="4"/>
      <c r="DI8" s="4"/>
      <c r="DJ8" s="4"/>
      <c r="DK8" s="8">
        <v>5</v>
      </c>
      <c r="DL8" s="9">
        <v>1</v>
      </c>
      <c r="DM8" s="4">
        <v>1</v>
      </c>
      <c r="DN8" s="4"/>
      <c r="DO8" s="4"/>
      <c r="DP8" s="4"/>
      <c r="DQ8" s="8">
        <v>5</v>
      </c>
      <c r="DR8" s="9">
        <v>1</v>
      </c>
      <c r="DS8" s="4"/>
      <c r="DT8" s="4"/>
      <c r="DU8" s="4"/>
      <c r="DV8" s="4"/>
      <c r="DW8" s="8"/>
      <c r="DX8" s="9">
        <v>1</v>
      </c>
      <c r="DY8" s="4"/>
      <c r="DZ8" s="4"/>
      <c r="EA8" s="4"/>
      <c r="EB8" s="4"/>
      <c r="EC8" s="5"/>
      <c r="ED8" s="9">
        <v>1</v>
      </c>
      <c r="EE8" s="4"/>
      <c r="EF8" s="4"/>
      <c r="EG8" s="4"/>
      <c r="EH8" s="4"/>
      <c r="EI8" s="5"/>
      <c r="EJ8" s="9">
        <v>1</v>
      </c>
      <c r="EK8" s="4"/>
      <c r="EL8" s="4"/>
      <c r="EM8" s="4"/>
      <c r="EN8" s="4"/>
      <c r="EO8" s="5"/>
      <c r="EP8" s="202">
        <f t="shared" si="0"/>
        <v>15</v>
      </c>
      <c r="EQ8" s="39">
        <f t="shared" si="1"/>
        <v>6</v>
      </c>
      <c r="ER8" s="39">
        <f t="shared" si="2"/>
        <v>0</v>
      </c>
      <c r="ES8" s="39">
        <f t="shared" si="3"/>
        <v>0</v>
      </c>
      <c r="ET8" s="39">
        <f t="shared" si="4"/>
        <v>0</v>
      </c>
      <c r="EU8" s="40">
        <f t="shared" si="5"/>
        <v>30</v>
      </c>
    </row>
    <row r="9" spans="1:151" ht="12.75">
      <c r="A9" s="195" t="s">
        <v>207</v>
      </c>
      <c r="B9" s="10">
        <v>1</v>
      </c>
      <c r="C9" s="4"/>
      <c r="D9" s="4"/>
      <c r="E9" s="4"/>
      <c r="F9" s="4"/>
      <c r="G9" s="8"/>
      <c r="H9" s="9">
        <v>1</v>
      </c>
      <c r="I9" s="4">
        <v>1</v>
      </c>
      <c r="J9" s="4"/>
      <c r="K9" s="4"/>
      <c r="L9" s="4"/>
      <c r="M9" s="8">
        <v>5</v>
      </c>
      <c r="N9" s="9">
        <v>1</v>
      </c>
      <c r="O9" s="4">
        <v>1</v>
      </c>
      <c r="P9" s="4"/>
      <c r="Q9" s="4"/>
      <c r="R9" s="4"/>
      <c r="S9" s="8">
        <v>5</v>
      </c>
      <c r="T9" s="9">
        <v>1</v>
      </c>
      <c r="U9" s="4">
        <v>1</v>
      </c>
      <c r="V9" s="4"/>
      <c r="W9" s="4"/>
      <c r="X9" s="4"/>
      <c r="Y9" s="8">
        <v>5</v>
      </c>
      <c r="Z9" s="9">
        <v>1</v>
      </c>
      <c r="AA9" s="4">
        <v>1</v>
      </c>
      <c r="AB9" s="4"/>
      <c r="AC9" s="4"/>
      <c r="AD9" s="4"/>
      <c r="AE9" s="8">
        <v>5</v>
      </c>
      <c r="AF9" s="9">
        <v>1</v>
      </c>
      <c r="AG9" s="4"/>
      <c r="AH9" s="4"/>
      <c r="AI9" s="4"/>
      <c r="AJ9" s="4"/>
      <c r="AK9" s="8"/>
      <c r="AL9" s="10">
        <v>1</v>
      </c>
      <c r="AM9" s="4"/>
      <c r="AN9" s="4"/>
      <c r="AO9" s="4"/>
      <c r="AP9" s="4"/>
      <c r="AQ9" s="8"/>
      <c r="AR9" s="9">
        <v>1</v>
      </c>
      <c r="AS9" s="4">
        <v>1</v>
      </c>
      <c r="AT9" s="4"/>
      <c r="AU9" s="4"/>
      <c r="AV9" s="4"/>
      <c r="AW9" s="8">
        <v>5</v>
      </c>
      <c r="AX9" s="9">
        <v>1</v>
      </c>
      <c r="AY9" s="4"/>
      <c r="AZ9" s="4"/>
      <c r="BA9" s="4"/>
      <c r="BB9" s="4"/>
      <c r="BC9" s="8"/>
      <c r="BD9" s="25">
        <v>1</v>
      </c>
      <c r="BE9" s="4"/>
      <c r="BF9" s="4"/>
      <c r="BG9" s="4"/>
      <c r="BH9" s="4"/>
      <c r="BI9" s="8"/>
      <c r="BJ9" s="9">
        <v>1</v>
      </c>
      <c r="BK9" s="4"/>
      <c r="BL9" s="4"/>
      <c r="BM9" s="4"/>
      <c r="BN9" s="4"/>
      <c r="BO9" s="8"/>
      <c r="BP9" s="9">
        <v>1</v>
      </c>
      <c r="BQ9" s="4"/>
      <c r="BR9" s="4"/>
      <c r="BS9" s="4"/>
      <c r="BT9" s="4"/>
      <c r="BU9" s="8"/>
      <c r="BV9" s="9">
        <v>1</v>
      </c>
      <c r="BW9" s="4"/>
      <c r="BX9" s="4"/>
      <c r="BY9" s="4"/>
      <c r="BZ9" s="4"/>
      <c r="CA9" s="8"/>
      <c r="CB9" s="9">
        <v>1</v>
      </c>
      <c r="CC9" s="4"/>
      <c r="CD9" s="4"/>
      <c r="CE9" s="4"/>
      <c r="CF9" s="4"/>
      <c r="CG9" s="8"/>
      <c r="CH9" s="9">
        <v>1</v>
      </c>
      <c r="CI9" s="4"/>
      <c r="CJ9" s="4"/>
      <c r="CK9" s="4"/>
      <c r="CL9" s="4"/>
      <c r="CM9" s="8"/>
      <c r="CN9" s="25">
        <v>1</v>
      </c>
      <c r="CO9" s="4"/>
      <c r="CP9" s="4"/>
      <c r="CQ9" s="4"/>
      <c r="CR9" s="4"/>
      <c r="CS9" s="5"/>
      <c r="CT9" s="25"/>
      <c r="CU9" s="4"/>
      <c r="CV9" s="4"/>
      <c r="CW9" s="4"/>
      <c r="CX9" s="4"/>
      <c r="CY9" s="8"/>
      <c r="CZ9" s="25"/>
      <c r="DA9" s="4"/>
      <c r="DB9" s="4"/>
      <c r="DC9" s="4"/>
      <c r="DD9" s="4"/>
      <c r="DE9" s="8"/>
      <c r="DF9" s="25">
        <v>1</v>
      </c>
      <c r="DG9" s="4"/>
      <c r="DH9" s="4"/>
      <c r="DI9" s="4"/>
      <c r="DJ9" s="4"/>
      <c r="DK9" s="8"/>
      <c r="DL9" s="25">
        <v>1</v>
      </c>
      <c r="DM9" s="4"/>
      <c r="DN9" s="4"/>
      <c r="DO9" s="4"/>
      <c r="DP9" s="4"/>
      <c r="DQ9" s="8"/>
      <c r="DR9" s="9">
        <v>1</v>
      </c>
      <c r="DS9" s="4"/>
      <c r="DT9" s="4"/>
      <c r="DU9" s="4"/>
      <c r="DV9" s="4"/>
      <c r="DW9" s="8"/>
      <c r="DX9" s="9">
        <v>1</v>
      </c>
      <c r="DY9" s="4"/>
      <c r="DZ9" s="4"/>
      <c r="EA9" s="4"/>
      <c r="EB9" s="4"/>
      <c r="EC9" s="8"/>
      <c r="ED9" s="9">
        <v>1</v>
      </c>
      <c r="EE9" s="4"/>
      <c r="EF9" s="4"/>
      <c r="EG9" s="4"/>
      <c r="EH9" s="4"/>
      <c r="EI9" s="8"/>
      <c r="EJ9" s="9">
        <v>1</v>
      </c>
      <c r="EK9" s="4">
        <v>1</v>
      </c>
      <c r="EL9" s="4"/>
      <c r="EM9" s="4"/>
      <c r="EN9" s="4"/>
      <c r="EO9" s="8">
        <v>5</v>
      </c>
      <c r="EP9" s="202">
        <f t="shared" si="0"/>
        <v>22</v>
      </c>
      <c r="EQ9" s="39">
        <f t="shared" si="1"/>
        <v>6</v>
      </c>
      <c r="ER9" s="39">
        <f t="shared" si="2"/>
        <v>0</v>
      </c>
      <c r="ES9" s="39">
        <f t="shared" si="3"/>
        <v>0</v>
      </c>
      <c r="ET9" s="39">
        <f t="shared" si="4"/>
        <v>0</v>
      </c>
      <c r="EU9" s="40">
        <f t="shared" si="5"/>
        <v>30</v>
      </c>
    </row>
    <row r="10" spans="1:151" ht="12.75">
      <c r="A10" s="195" t="s">
        <v>214</v>
      </c>
      <c r="B10" s="10">
        <v>1</v>
      </c>
      <c r="C10" s="4"/>
      <c r="D10" s="4"/>
      <c r="E10" s="4"/>
      <c r="F10" s="4"/>
      <c r="G10" s="8"/>
      <c r="H10" s="9">
        <v>1</v>
      </c>
      <c r="I10" s="4"/>
      <c r="J10" s="4"/>
      <c r="K10" s="4"/>
      <c r="L10" s="4"/>
      <c r="M10" s="8"/>
      <c r="N10" s="9">
        <v>1</v>
      </c>
      <c r="O10" s="4"/>
      <c r="P10" s="4"/>
      <c r="Q10" s="4"/>
      <c r="R10" s="4"/>
      <c r="S10" s="8"/>
      <c r="T10" s="9">
        <v>1</v>
      </c>
      <c r="U10" s="4"/>
      <c r="V10" s="4"/>
      <c r="W10" s="4"/>
      <c r="X10" s="4"/>
      <c r="Y10" s="8"/>
      <c r="Z10" s="9">
        <v>1</v>
      </c>
      <c r="AA10" s="4"/>
      <c r="AB10" s="4"/>
      <c r="AC10" s="4"/>
      <c r="AD10" s="4"/>
      <c r="AE10" s="8"/>
      <c r="AF10" s="9">
        <v>1</v>
      </c>
      <c r="AG10" s="4"/>
      <c r="AH10" s="4"/>
      <c r="AI10" s="4"/>
      <c r="AJ10" s="4"/>
      <c r="AK10" s="8"/>
      <c r="AL10" s="10">
        <v>1</v>
      </c>
      <c r="AM10" s="4"/>
      <c r="AN10" s="4"/>
      <c r="AO10" s="4"/>
      <c r="AP10" s="4"/>
      <c r="AQ10" s="8"/>
      <c r="AR10" s="9">
        <v>1</v>
      </c>
      <c r="AS10" s="4">
        <v>2</v>
      </c>
      <c r="AT10" s="4"/>
      <c r="AU10" s="4"/>
      <c r="AV10" s="4"/>
      <c r="AW10" s="8">
        <v>10</v>
      </c>
      <c r="AX10" s="9">
        <v>1</v>
      </c>
      <c r="AY10" s="4"/>
      <c r="AZ10" s="4"/>
      <c r="BA10" s="4"/>
      <c r="BB10" s="4"/>
      <c r="BC10" s="8"/>
      <c r="BD10" s="9">
        <v>1</v>
      </c>
      <c r="BE10" s="4"/>
      <c r="BF10" s="4"/>
      <c r="BG10" s="4"/>
      <c r="BH10" s="4"/>
      <c r="BI10" s="5"/>
      <c r="BJ10" s="9">
        <v>1</v>
      </c>
      <c r="BK10" s="4"/>
      <c r="BL10" s="4"/>
      <c r="BM10" s="4"/>
      <c r="BN10" s="4"/>
      <c r="BO10" s="5"/>
      <c r="BP10" s="25">
        <v>1</v>
      </c>
      <c r="BQ10" s="4"/>
      <c r="BR10" s="4"/>
      <c r="BS10" s="4"/>
      <c r="BT10" s="4"/>
      <c r="BU10" s="5"/>
      <c r="BV10" s="9">
        <v>1</v>
      </c>
      <c r="BW10" s="4"/>
      <c r="BX10" s="4"/>
      <c r="BY10" s="4"/>
      <c r="BZ10" s="4"/>
      <c r="CA10" s="8"/>
      <c r="CB10" s="9">
        <v>1</v>
      </c>
      <c r="CC10" s="4"/>
      <c r="CD10" s="4"/>
      <c r="CE10" s="4"/>
      <c r="CF10" s="4"/>
      <c r="CG10" s="5"/>
      <c r="CH10" s="9">
        <v>1</v>
      </c>
      <c r="CI10" s="4"/>
      <c r="CJ10" s="4"/>
      <c r="CK10" s="4"/>
      <c r="CL10" s="4"/>
      <c r="CM10" s="5"/>
      <c r="CN10" s="9">
        <v>1</v>
      </c>
      <c r="CO10" s="4">
        <v>1</v>
      </c>
      <c r="CP10" s="4"/>
      <c r="CQ10" s="4"/>
      <c r="CR10" s="4"/>
      <c r="CS10" s="8">
        <v>5</v>
      </c>
      <c r="CT10" s="9">
        <v>1</v>
      </c>
      <c r="CU10" s="4"/>
      <c r="CV10" s="4"/>
      <c r="CW10" s="4"/>
      <c r="CX10" s="4"/>
      <c r="CY10" s="8"/>
      <c r="CZ10" s="9">
        <v>1</v>
      </c>
      <c r="DA10" s="4"/>
      <c r="DB10" s="4"/>
      <c r="DC10" s="4"/>
      <c r="DD10" s="4"/>
      <c r="DE10" s="8"/>
      <c r="DF10" s="9">
        <v>1</v>
      </c>
      <c r="DG10" s="4">
        <v>1</v>
      </c>
      <c r="DH10" s="4"/>
      <c r="DI10" s="4"/>
      <c r="DJ10" s="4"/>
      <c r="DK10" s="8">
        <v>5</v>
      </c>
      <c r="DL10" s="9">
        <v>1</v>
      </c>
      <c r="DM10" s="4"/>
      <c r="DN10" s="4"/>
      <c r="DO10" s="4"/>
      <c r="DP10" s="4"/>
      <c r="DQ10" s="8"/>
      <c r="DR10" s="9"/>
      <c r="DS10" s="4"/>
      <c r="DT10" s="4"/>
      <c r="DU10" s="4"/>
      <c r="DV10" s="4"/>
      <c r="DW10" s="5"/>
      <c r="DX10" s="9">
        <v>1</v>
      </c>
      <c r="DY10" s="4"/>
      <c r="DZ10" s="4"/>
      <c r="EA10" s="4"/>
      <c r="EB10" s="4"/>
      <c r="EC10" s="8"/>
      <c r="ED10" s="9">
        <v>1</v>
      </c>
      <c r="EE10" s="4"/>
      <c r="EF10" s="4"/>
      <c r="EG10" s="4"/>
      <c r="EH10" s="4"/>
      <c r="EI10" s="8"/>
      <c r="EJ10" s="9">
        <v>1</v>
      </c>
      <c r="EK10" s="4"/>
      <c r="EL10" s="4"/>
      <c r="EM10" s="4"/>
      <c r="EN10" s="4"/>
      <c r="EO10" s="8"/>
      <c r="EP10" s="202">
        <f t="shared" si="0"/>
        <v>23</v>
      </c>
      <c r="EQ10" s="39">
        <f t="shared" si="1"/>
        <v>4</v>
      </c>
      <c r="ER10" s="39">
        <f t="shared" si="2"/>
        <v>0</v>
      </c>
      <c r="ES10" s="39">
        <f t="shared" si="3"/>
        <v>0</v>
      </c>
      <c r="ET10" s="39">
        <f t="shared" si="4"/>
        <v>0</v>
      </c>
      <c r="EU10" s="40">
        <f t="shared" si="5"/>
        <v>20</v>
      </c>
    </row>
    <row r="11" spans="1:151" ht="12.75">
      <c r="A11" s="195" t="s">
        <v>212</v>
      </c>
      <c r="B11" s="28">
        <v>1</v>
      </c>
      <c r="C11" s="4"/>
      <c r="D11" s="4"/>
      <c r="E11" s="4"/>
      <c r="F11" s="4"/>
      <c r="G11" s="8"/>
      <c r="H11" s="9"/>
      <c r="I11" s="4"/>
      <c r="J11" s="4"/>
      <c r="K11" s="4"/>
      <c r="L11" s="4"/>
      <c r="M11" s="8"/>
      <c r="N11" s="9"/>
      <c r="O11" s="4"/>
      <c r="P11" s="4"/>
      <c r="Q11" s="4"/>
      <c r="R11" s="4"/>
      <c r="S11" s="8"/>
      <c r="T11" s="25">
        <v>1</v>
      </c>
      <c r="U11" s="4"/>
      <c r="V11" s="4"/>
      <c r="W11" s="4"/>
      <c r="X11" s="4"/>
      <c r="Y11" s="8"/>
      <c r="Z11" s="25">
        <v>1</v>
      </c>
      <c r="AA11" s="4"/>
      <c r="AB11" s="4"/>
      <c r="AC11" s="4"/>
      <c r="AD11" s="4"/>
      <c r="AE11" s="8"/>
      <c r="AF11" s="9">
        <v>1</v>
      </c>
      <c r="AG11" s="4">
        <v>1</v>
      </c>
      <c r="AH11" s="4"/>
      <c r="AI11" s="4"/>
      <c r="AJ11" s="4"/>
      <c r="AK11" s="8">
        <v>5</v>
      </c>
      <c r="AL11" s="10"/>
      <c r="AM11" s="4"/>
      <c r="AN11" s="4"/>
      <c r="AO11" s="4"/>
      <c r="AP11" s="4"/>
      <c r="AQ11" s="8"/>
      <c r="AR11" s="9">
        <v>1</v>
      </c>
      <c r="AS11" s="4"/>
      <c r="AT11" s="4"/>
      <c r="AU11" s="4"/>
      <c r="AV11" s="4"/>
      <c r="AW11" s="8"/>
      <c r="AX11" s="9">
        <v>1</v>
      </c>
      <c r="AY11" s="4"/>
      <c r="AZ11" s="4"/>
      <c r="BA11" s="4"/>
      <c r="BB11" s="4"/>
      <c r="BC11" s="8"/>
      <c r="BD11" s="25">
        <v>1</v>
      </c>
      <c r="BE11" s="4"/>
      <c r="BF11" s="4"/>
      <c r="BG11" s="4"/>
      <c r="BH11" s="4"/>
      <c r="BI11" s="8"/>
      <c r="BJ11" s="9"/>
      <c r="BK11" s="4"/>
      <c r="BL11" s="4"/>
      <c r="BM11" s="4"/>
      <c r="BN11" s="4"/>
      <c r="BO11" s="8"/>
      <c r="BP11" s="9">
        <v>1</v>
      </c>
      <c r="BQ11" s="4"/>
      <c r="BR11" s="4"/>
      <c r="BS11" s="4"/>
      <c r="BT11" s="4"/>
      <c r="BU11" s="8"/>
      <c r="BV11" s="9">
        <v>1</v>
      </c>
      <c r="BW11" s="4"/>
      <c r="BX11" s="4"/>
      <c r="BY11" s="4"/>
      <c r="BZ11" s="4"/>
      <c r="CA11" s="8"/>
      <c r="CB11" s="9">
        <v>1</v>
      </c>
      <c r="CC11" s="4"/>
      <c r="CD11" s="4"/>
      <c r="CE11" s="4"/>
      <c r="CF11" s="4"/>
      <c r="CG11" s="8"/>
      <c r="CH11" s="9"/>
      <c r="CI11" s="4"/>
      <c r="CJ11" s="4"/>
      <c r="CK11" s="4"/>
      <c r="CL11" s="4"/>
      <c r="CM11" s="8"/>
      <c r="CN11" s="25">
        <v>1</v>
      </c>
      <c r="CO11" s="4"/>
      <c r="CP11" s="4"/>
      <c r="CQ11" s="4"/>
      <c r="CR11" s="4"/>
      <c r="CS11" s="8"/>
      <c r="CT11" s="9">
        <v>1</v>
      </c>
      <c r="CU11" s="4">
        <v>1</v>
      </c>
      <c r="CV11" s="4"/>
      <c r="CW11" s="4"/>
      <c r="CX11" s="4"/>
      <c r="CY11" s="8">
        <v>5</v>
      </c>
      <c r="CZ11" s="25">
        <v>1</v>
      </c>
      <c r="DA11" s="4"/>
      <c r="DB11" s="4"/>
      <c r="DC11" s="4"/>
      <c r="DD11" s="4"/>
      <c r="DE11" s="8"/>
      <c r="DF11" s="25">
        <v>1</v>
      </c>
      <c r="DG11" s="4">
        <v>2</v>
      </c>
      <c r="DH11" s="4"/>
      <c r="DI11" s="4"/>
      <c r="DJ11" s="4"/>
      <c r="DK11" s="8">
        <v>10</v>
      </c>
      <c r="DL11" s="25">
        <v>1</v>
      </c>
      <c r="DM11" s="4"/>
      <c r="DN11" s="4"/>
      <c r="DO11" s="4"/>
      <c r="DP11" s="4"/>
      <c r="DQ11" s="8"/>
      <c r="DR11" s="9">
        <v>1</v>
      </c>
      <c r="DS11" s="4"/>
      <c r="DT11" s="4"/>
      <c r="DU11" s="4"/>
      <c r="DV11" s="4"/>
      <c r="DW11" s="8"/>
      <c r="DX11" s="25">
        <v>1</v>
      </c>
      <c r="DY11" s="4"/>
      <c r="DZ11" s="4"/>
      <c r="EA11" s="4"/>
      <c r="EB11" s="4"/>
      <c r="EC11" s="8"/>
      <c r="ED11" s="25">
        <v>1</v>
      </c>
      <c r="EE11" s="4"/>
      <c r="EF11" s="4"/>
      <c r="EG11" s="4"/>
      <c r="EH11" s="4"/>
      <c r="EI11" s="8"/>
      <c r="EJ11" s="25">
        <v>1</v>
      </c>
      <c r="EK11" s="4"/>
      <c r="EL11" s="4"/>
      <c r="EM11" s="4"/>
      <c r="EN11" s="4"/>
      <c r="EO11" s="8"/>
      <c r="EP11" s="202">
        <f t="shared" si="0"/>
        <v>19</v>
      </c>
      <c r="EQ11" s="39">
        <f t="shared" si="1"/>
        <v>4</v>
      </c>
      <c r="ER11" s="39">
        <f t="shared" si="2"/>
        <v>0</v>
      </c>
      <c r="ES11" s="39">
        <f t="shared" si="3"/>
        <v>0</v>
      </c>
      <c r="ET11" s="39">
        <f t="shared" si="4"/>
        <v>0</v>
      </c>
      <c r="EU11" s="40">
        <f t="shared" si="5"/>
        <v>20</v>
      </c>
    </row>
    <row r="12" spans="1:151" ht="12.75">
      <c r="A12" s="194" t="s">
        <v>209</v>
      </c>
      <c r="B12" s="10">
        <v>1</v>
      </c>
      <c r="C12" s="4"/>
      <c r="D12" s="4"/>
      <c r="E12" s="4"/>
      <c r="F12" s="4"/>
      <c r="G12" s="8"/>
      <c r="H12" s="9">
        <v>1</v>
      </c>
      <c r="I12" s="4">
        <v>1</v>
      </c>
      <c r="J12" s="4"/>
      <c r="K12" s="4"/>
      <c r="L12" s="4"/>
      <c r="M12" s="8">
        <v>5</v>
      </c>
      <c r="N12" s="9">
        <v>1</v>
      </c>
      <c r="O12" s="4">
        <v>1</v>
      </c>
      <c r="P12" s="4"/>
      <c r="Q12" s="4"/>
      <c r="R12" s="4"/>
      <c r="S12" s="8">
        <v>5</v>
      </c>
      <c r="T12" s="9">
        <v>1</v>
      </c>
      <c r="U12" s="4">
        <v>1</v>
      </c>
      <c r="V12" s="4"/>
      <c r="W12" s="4"/>
      <c r="X12" s="4"/>
      <c r="Y12" s="8">
        <v>5</v>
      </c>
      <c r="Z12" s="9">
        <v>1</v>
      </c>
      <c r="AA12" s="4">
        <v>1</v>
      </c>
      <c r="AB12" s="4"/>
      <c r="AC12" s="4"/>
      <c r="AD12" s="4"/>
      <c r="AE12" s="8">
        <v>5</v>
      </c>
      <c r="AF12" s="9">
        <v>1</v>
      </c>
      <c r="AG12" s="4"/>
      <c r="AH12" s="4"/>
      <c r="AI12" s="4"/>
      <c r="AJ12" s="4"/>
      <c r="AK12" s="5"/>
      <c r="AL12" s="10">
        <v>1</v>
      </c>
      <c r="AM12" s="4"/>
      <c r="AN12" s="4"/>
      <c r="AO12" s="4"/>
      <c r="AP12" s="4"/>
      <c r="AQ12" s="5"/>
      <c r="AR12" s="9"/>
      <c r="AS12" s="4"/>
      <c r="AT12" s="4"/>
      <c r="AU12" s="4"/>
      <c r="AV12" s="4"/>
      <c r="AW12" s="5"/>
      <c r="AX12" s="25"/>
      <c r="AY12" s="4"/>
      <c r="AZ12" s="4"/>
      <c r="BA12" s="4"/>
      <c r="BB12" s="4"/>
      <c r="BC12" s="8"/>
      <c r="BD12" s="9"/>
      <c r="BE12" s="4"/>
      <c r="BF12" s="4"/>
      <c r="BG12" s="4"/>
      <c r="BH12" s="4"/>
      <c r="BI12" s="5"/>
      <c r="BJ12" s="6"/>
      <c r="BK12" s="4"/>
      <c r="BL12" s="4"/>
      <c r="BM12" s="4"/>
      <c r="BN12" s="4"/>
      <c r="BO12" s="5"/>
      <c r="BP12" s="25"/>
      <c r="BQ12" s="4"/>
      <c r="BR12" s="4"/>
      <c r="BS12" s="4"/>
      <c r="BT12" s="4"/>
      <c r="BU12" s="5"/>
      <c r="BV12" s="9"/>
      <c r="BW12" s="4"/>
      <c r="BX12" s="4"/>
      <c r="BY12" s="4"/>
      <c r="BZ12" s="4"/>
      <c r="CA12" s="5"/>
      <c r="CB12" s="25"/>
      <c r="CC12" s="4"/>
      <c r="CD12" s="4"/>
      <c r="CE12" s="4"/>
      <c r="CF12" s="4"/>
      <c r="CG12" s="5"/>
      <c r="CH12" s="9"/>
      <c r="CI12" s="4"/>
      <c r="CJ12" s="4"/>
      <c r="CK12" s="4"/>
      <c r="CL12" s="4"/>
      <c r="CM12" s="8"/>
      <c r="CN12" s="9"/>
      <c r="CO12" s="4"/>
      <c r="CP12" s="4"/>
      <c r="CQ12" s="4"/>
      <c r="CR12" s="4"/>
      <c r="CS12" s="8"/>
      <c r="CT12" s="9"/>
      <c r="CU12" s="4"/>
      <c r="CV12" s="4"/>
      <c r="CW12" s="4"/>
      <c r="CX12" s="4"/>
      <c r="CY12" s="5"/>
      <c r="CZ12" s="9"/>
      <c r="DA12" s="4"/>
      <c r="DB12" s="4"/>
      <c r="DC12" s="4"/>
      <c r="DD12" s="4"/>
      <c r="DE12" s="5"/>
      <c r="DF12" s="9"/>
      <c r="DG12" s="4"/>
      <c r="DH12" s="4"/>
      <c r="DI12" s="4"/>
      <c r="DJ12" s="4"/>
      <c r="DK12" s="8"/>
      <c r="DL12" s="9"/>
      <c r="DM12" s="4"/>
      <c r="DN12" s="4"/>
      <c r="DO12" s="4"/>
      <c r="DP12" s="4"/>
      <c r="DQ12" s="8"/>
      <c r="DR12" s="9"/>
      <c r="DS12" s="4"/>
      <c r="DT12" s="4"/>
      <c r="DU12" s="4"/>
      <c r="DV12" s="4"/>
      <c r="DW12" s="5"/>
      <c r="DX12" s="25"/>
      <c r="DY12" s="4"/>
      <c r="DZ12" s="4"/>
      <c r="EA12" s="4"/>
      <c r="EB12" s="4"/>
      <c r="EC12" s="5"/>
      <c r="ED12" s="25"/>
      <c r="EE12" s="4"/>
      <c r="EF12" s="4"/>
      <c r="EG12" s="4"/>
      <c r="EH12" s="4"/>
      <c r="EI12" s="5"/>
      <c r="EJ12" s="25"/>
      <c r="EK12" s="4"/>
      <c r="EL12" s="4"/>
      <c r="EM12" s="4"/>
      <c r="EN12" s="4"/>
      <c r="EO12" s="5"/>
      <c r="EP12" s="202">
        <f t="shared" si="0"/>
        <v>7</v>
      </c>
      <c r="EQ12" s="39">
        <f t="shared" si="1"/>
        <v>4</v>
      </c>
      <c r="ER12" s="39">
        <f t="shared" si="2"/>
        <v>0</v>
      </c>
      <c r="ES12" s="39">
        <f t="shared" si="3"/>
        <v>0</v>
      </c>
      <c r="ET12" s="39">
        <f t="shared" si="4"/>
        <v>0</v>
      </c>
      <c r="EU12" s="40">
        <f t="shared" si="5"/>
        <v>20</v>
      </c>
    </row>
    <row r="13" spans="1:151" ht="12.75">
      <c r="A13" s="19" t="s">
        <v>226</v>
      </c>
      <c r="B13" s="10"/>
      <c r="C13" s="4"/>
      <c r="D13" s="4"/>
      <c r="E13" s="4"/>
      <c r="F13" s="4"/>
      <c r="G13" s="8"/>
      <c r="H13" s="9">
        <v>1</v>
      </c>
      <c r="I13" s="4"/>
      <c r="J13" s="4"/>
      <c r="K13" s="4"/>
      <c r="L13" s="4"/>
      <c r="M13" s="8"/>
      <c r="N13" s="9">
        <v>1</v>
      </c>
      <c r="O13" s="4"/>
      <c r="P13" s="4"/>
      <c r="Q13" s="4"/>
      <c r="R13" s="4"/>
      <c r="S13" s="5"/>
      <c r="T13" s="9">
        <v>1</v>
      </c>
      <c r="U13" s="4">
        <v>1</v>
      </c>
      <c r="V13" s="4"/>
      <c r="W13" s="4"/>
      <c r="X13" s="4"/>
      <c r="Y13" s="8">
        <v>5</v>
      </c>
      <c r="Z13" s="9">
        <v>1</v>
      </c>
      <c r="AA13" s="4"/>
      <c r="AB13" s="4"/>
      <c r="AC13" s="4"/>
      <c r="AD13" s="4"/>
      <c r="AE13" s="8"/>
      <c r="AF13" s="9"/>
      <c r="AG13" s="4"/>
      <c r="AH13" s="4"/>
      <c r="AI13" s="4"/>
      <c r="AJ13" s="4"/>
      <c r="AK13" s="5"/>
      <c r="AL13" s="10">
        <v>1</v>
      </c>
      <c r="AM13" s="4"/>
      <c r="AN13" s="4"/>
      <c r="AO13" s="4"/>
      <c r="AP13" s="4"/>
      <c r="AQ13" s="5"/>
      <c r="AR13" s="9">
        <v>1</v>
      </c>
      <c r="AS13" s="4"/>
      <c r="AT13" s="4"/>
      <c r="AU13" s="4"/>
      <c r="AV13" s="4"/>
      <c r="AW13" s="5"/>
      <c r="AX13" s="9">
        <v>1</v>
      </c>
      <c r="AY13" s="4"/>
      <c r="AZ13" s="4"/>
      <c r="BA13" s="4"/>
      <c r="BB13" s="4"/>
      <c r="BC13" s="8"/>
      <c r="BD13" s="9">
        <v>1</v>
      </c>
      <c r="BE13" s="4"/>
      <c r="BF13" s="4"/>
      <c r="BG13" s="4"/>
      <c r="BH13" s="4"/>
      <c r="BI13" s="5"/>
      <c r="BJ13" s="9">
        <v>1</v>
      </c>
      <c r="BK13" s="4"/>
      <c r="BL13" s="4"/>
      <c r="BM13" s="4"/>
      <c r="BN13" s="4"/>
      <c r="BO13" s="5"/>
      <c r="BP13" s="25">
        <v>1</v>
      </c>
      <c r="BQ13" s="4"/>
      <c r="BR13" s="4"/>
      <c r="BS13" s="4"/>
      <c r="BT13" s="4"/>
      <c r="BU13" s="5"/>
      <c r="BV13" s="6"/>
      <c r="BW13" s="4"/>
      <c r="BX13" s="4"/>
      <c r="BY13" s="4"/>
      <c r="BZ13" s="4"/>
      <c r="CA13" s="5"/>
      <c r="CB13" s="9">
        <v>1</v>
      </c>
      <c r="CC13" s="4"/>
      <c r="CD13" s="4"/>
      <c r="CE13" s="4"/>
      <c r="CF13" s="4"/>
      <c r="CG13" s="5"/>
      <c r="CH13" s="9">
        <v>1</v>
      </c>
      <c r="CI13" s="4"/>
      <c r="CJ13" s="4"/>
      <c r="CK13" s="4"/>
      <c r="CL13" s="4"/>
      <c r="CM13" s="5"/>
      <c r="CN13" s="9">
        <v>1</v>
      </c>
      <c r="CO13" s="4"/>
      <c r="CP13" s="4"/>
      <c r="CQ13" s="4"/>
      <c r="CR13" s="4"/>
      <c r="CS13" s="8"/>
      <c r="CT13" s="9">
        <v>1</v>
      </c>
      <c r="CU13" s="4">
        <v>2</v>
      </c>
      <c r="CV13" s="4"/>
      <c r="CW13" s="4"/>
      <c r="CX13" s="4"/>
      <c r="CY13" s="8">
        <v>10</v>
      </c>
      <c r="CZ13" s="9">
        <v>1</v>
      </c>
      <c r="DA13" s="4"/>
      <c r="DB13" s="4"/>
      <c r="DC13" s="4"/>
      <c r="DD13" s="4"/>
      <c r="DE13" s="8"/>
      <c r="DF13" s="25">
        <v>1</v>
      </c>
      <c r="DG13" s="4"/>
      <c r="DH13" s="4"/>
      <c r="DI13" s="4"/>
      <c r="DJ13" s="4"/>
      <c r="DK13" s="5"/>
      <c r="DL13" s="9">
        <v>1</v>
      </c>
      <c r="DM13" s="4"/>
      <c r="DN13" s="4"/>
      <c r="DO13" s="4"/>
      <c r="DP13" s="4"/>
      <c r="DQ13" s="8"/>
      <c r="DR13" s="6">
        <v>1</v>
      </c>
      <c r="DS13" s="4"/>
      <c r="DT13" s="4"/>
      <c r="DU13" s="4"/>
      <c r="DV13" s="4"/>
      <c r="DW13" s="5"/>
      <c r="DX13" s="9">
        <v>1</v>
      </c>
      <c r="DY13" s="4"/>
      <c r="DZ13" s="4"/>
      <c r="EA13" s="4"/>
      <c r="EB13" s="4"/>
      <c r="EC13" s="5"/>
      <c r="ED13" s="9">
        <v>1</v>
      </c>
      <c r="EE13" s="4"/>
      <c r="EF13" s="4"/>
      <c r="EG13" s="4"/>
      <c r="EH13" s="4"/>
      <c r="EI13" s="5"/>
      <c r="EJ13" s="9">
        <v>1</v>
      </c>
      <c r="EK13" s="4"/>
      <c r="EL13" s="4"/>
      <c r="EM13" s="4"/>
      <c r="EN13" s="4"/>
      <c r="EO13" s="5"/>
      <c r="EP13" s="202">
        <f t="shared" si="0"/>
        <v>21</v>
      </c>
      <c r="EQ13" s="39">
        <f t="shared" si="1"/>
        <v>3</v>
      </c>
      <c r="ER13" s="39">
        <f t="shared" si="2"/>
        <v>0</v>
      </c>
      <c r="ES13" s="39">
        <f t="shared" si="3"/>
        <v>0</v>
      </c>
      <c r="ET13" s="39">
        <f t="shared" si="4"/>
        <v>0</v>
      </c>
      <c r="EU13" s="40">
        <f t="shared" si="5"/>
        <v>15</v>
      </c>
    </row>
    <row r="14" spans="1:151" ht="12.75">
      <c r="A14" s="19" t="s">
        <v>242</v>
      </c>
      <c r="B14" s="28"/>
      <c r="C14" s="4"/>
      <c r="D14" s="4"/>
      <c r="E14" s="4"/>
      <c r="F14" s="4"/>
      <c r="G14" s="8"/>
      <c r="H14" s="25"/>
      <c r="I14" s="4"/>
      <c r="J14" s="4"/>
      <c r="K14" s="4"/>
      <c r="L14" s="4"/>
      <c r="M14" s="8"/>
      <c r="N14" s="25"/>
      <c r="O14" s="4"/>
      <c r="P14" s="4"/>
      <c r="Q14" s="4"/>
      <c r="R14" s="4"/>
      <c r="S14" s="8"/>
      <c r="T14" s="25">
        <v>1</v>
      </c>
      <c r="U14" s="4"/>
      <c r="V14" s="4"/>
      <c r="W14" s="4"/>
      <c r="X14" s="4"/>
      <c r="Y14" s="8"/>
      <c r="Z14" s="25">
        <v>1</v>
      </c>
      <c r="AA14" s="4"/>
      <c r="AB14" s="4"/>
      <c r="AC14" s="4"/>
      <c r="AD14" s="4"/>
      <c r="AE14" s="8"/>
      <c r="AF14" s="25"/>
      <c r="AG14" s="4"/>
      <c r="AH14" s="4"/>
      <c r="AI14" s="4"/>
      <c r="AJ14" s="4"/>
      <c r="AK14" s="8"/>
      <c r="AL14" s="28">
        <v>1</v>
      </c>
      <c r="AM14" s="4"/>
      <c r="AN14" s="4"/>
      <c r="AO14" s="4"/>
      <c r="AP14" s="4"/>
      <c r="AQ14" s="5"/>
      <c r="AR14" s="9">
        <v>1</v>
      </c>
      <c r="AS14" s="4">
        <v>1</v>
      </c>
      <c r="AT14" s="4"/>
      <c r="AU14" s="4"/>
      <c r="AV14" s="4"/>
      <c r="AW14" s="8">
        <v>5</v>
      </c>
      <c r="AX14" s="9">
        <v>1</v>
      </c>
      <c r="AY14" s="4">
        <v>1</v>
      </c>
      <c r="AZ14" s="4"/>
      <c r="BA14" s="4"/>
      <c r="BB14" s="4"/>
      <c r="BC14" s="8">
        <v>5</v>
      </c>
      <c r="BD14" s="9">
        <v>1</v>
      </c>
      <c r="BE14" s="4"/>
      <c r="BF14" s="4"/>
      <c r="BG14" s="4"/>
      <c r="BH14" s="4"/>
      <c r="BI14" s="5"/>
      <c r="BJ14" s="9"/>
      <c r="BK14" s="4"/>
      <c r="BL14" s="4"/>
      <c r="BM14" s="4"/>
      <c r="BN14" s="4"/>
      <c r="BO14" s="5"/>
      <c r="BP14" s="25">
        <v>1</v>
      </c>
      <c r="BQ14" s="4"/>
      <c r="BR14" s="4"/>
      <c r="BS14" s="4"/>
      <c r="BT14" s="4"/>
      <c r="BU14" s="8"/>
      <c r="BV14" s="25">
        <v>1</v>
      </c>
      <c r="BW14" s="4"/>
      <c r="BX14" s="4"/>
      <c r="BY14" s="4"/>
      <c r="BZ14" s="4"/>
      <c r="CA14" s="5"/>
      <c r="CB14" s="9">
        <v>1</v>
      </c>
      <c r="CC14" s="4"/>
      <c r="CD14" s="4"/>
      <c r="CE14" s="4"/>
      <c r="CF14" s="4"/>
      <c r="CG14" s="5"/>
      <c r="CH14" s="9"/>
      <c r="CI14" s="4"/>
      <c r="CJ14" s="4"/>
      <c r="CK14" s="4"/>
      <c r="CL14" s="4"/>
      <c r="CM14" s="5"/>
      <c r="CN14" s="25">
        <v>1</v>
      </c>
      <c r="CO14" s="4"/>
      <c r="CP14" s="4"/>
      <c r="CQ14" s="4"/>
      <c r="CR14" s="4"/>
      <c r="CS14" s="8"/>
      <c r="CT14" s="25"/>
      <c r="CU14" s="4"/>
      <c r="CV14" s="4"/>
      <c r="CW14" s="4"/>
      <c r="CX14" s="4"/>
      <c r="CY14" s="5"/>
      <c r="CZ14" s="25"/>
      <c r="DA14" s="4"/>
      <c r="DB14" s="4"/>
      <c r="DC14" s="4"/>
      <c r="DD14" s="4"/>
      <c r="DE14" s="5"/>
      <c r="DF14" s="25">
        <v>1</v>
      </c>
      <c r="DG14" s="4"/>
      <c r="DH14" s="4"/>
      <c r="DI14" s="4"/>
      <c r="DJ14" s="4"/>
      <c r="DK14" s="8"/>
      <c r="DL14" s="25"/>
      <c r="DM14" s="4"/>
      <c r="DN14" s="4"/>
      <c r="DO14" s="4"/>
      <c r="DP14" s="4"/>
      <c r="DQ14" s="5"/>
      <c r="DR14" s="9"/>
      <c r="DS14" s="4"/>
      <c r="DT14" s="4"/>
      <c r="DU14" s="4"/>
      <c r="DV14" s="4"/>
      <c r="DW14" s="5"/>
      <c r="DX14" s="25">
        <v>1</v>
      </c>
      <c r="DY14" s="4"/>
      <c r="DZ14" s="4"/>
      <c r="EA14" s="4"/>
      <c r="EB14" s="4"/>
      <c r="EC14" s="5"/>
      <c r="ED14" s="25"/>
      <c r="EE14" s="4"/>
      <c r="EF14" s="4"/>
      <c r="EG14" s="4"/>
      <c r="EH14" s="4"/>
      <c r="EI14" s="5"/>
      <c r="EJ14" s="9">
        <v>1</v>
      </c>
      <c r="EK14" s="4">
        <v>1</v>
      </c>
      <c r="EL14" s="4"/>
      <c r="EM14" s="4"/>
      <c r="EN14" s="4"/>
      <c r="EO14" s="8">
        <v>5</v>
      </c>
      <c r="EP14" s="202">
        <f t="shared" si="0"/>
        <v>13</v>
      </c>
      <c r="EQ14" s="39">
        <f t="shared" si="1"/>
        <v>3</v>
      </c>
      <c r="ER14" s="39">
        <f t="shared" si="2"/>
        <v>0</v>
      </c>
      <c r="ES14" s="39">
        <f t="shared" si="3"/>
        <v>0</v>
      </c>
      <c r="ET14" s="39">
        <f t="shared" si="4"/>
        <v>0</v>
      </c>
      <c r="EU14" s="40">
        <f t="shared" si="5"/>
        <v>15</v>
      </c>
    </row>
    <row r="15" spans="1:151" ht="12.75">
      <c r="A15" s="206" t="s">
        <v>203</v>
      </c>
      <c r="B15" s="10">
        <v>1</v>
      </c>
      <c r="C15" s="4"/>
      <c r="D15" s="4"/>
      <c r="E15" s="4"/>
      <c r="F15" s="4"/>
      <c r="G15" s="8"/>
      <c r="H15" s="9">
        <v>1</v>
      </c>
      <c r="I15" s="4"/>
      <c r="J15" s="4"/>
      <c r="K15" s="4"/>
      <c r="L15" s="4"/>
      <c r="M15" s="8"/>
      <c r="N15" s="9">
        <v>1</v>
      </c>
      <c r="O15" s="4"/>
      <c r="P15" s="4"/>
      <c r="Q15" s="4"/>
      <c r="R15" s="4"/>
      <c r="S15" s="5"/>
      <c r="T15" s="9">
        <v>1</v>
      </c>
      <c r="U15" s="4"/>
      <c r="V15" s="4"/>
      <c r="W15" s="4"/>
      <c r="X15" s="4">
        <v>1</v>
      </c>
      <c r="Y15" s="8">
        <v>2</v>
      </c>
      <c r="Z15" s="9">
        <v>1</v>
      </c>
      <c r="AA15" s="4"/>
      <c r="AB15" s="4"/>
      <c r="AC15" s="4"/>
      <c r="AD15" s="4"/>
      <c r="AE15" s="8"/>
      <c r="AF15" s="9">
        <v>1</v>
      </c>
      <c r="AG15" s="4"/>
      <c r="AH15" s="4"/>
      <c r="AI15" s="4"/>
      <c r="AJ15" s="4"/>
      <c r="AK15" s="8"/>
      <c r="AL15" s="28">
        <v>1</v>
      </c>
      <c r="AM15" s="4"/>
      <c r="AN15" s="4"/>
      <c r="AO15" s="4"/>
      <c r="AP15" s="4"/>
      <c r="AQ15" s="5"/>
      <c r="AR15" s="9">
        <v>1</v>
      </c>
      <c r="AS15" s="4"/>
      <c r="AT15" s="4"/>
      <c r="AU15" s="4"/>
      <c r="AV15" s="4"/>
      <c r="AW15" s="8"/>
      <c r="AX15" s="25">
        <v>1</v>
      </c>
      <c r="AY15" s="4"/>
      <c r="AZ15" s="4"/>
      <c r="BA15" s="4"/>
      <c r="BB15" s="4"/>
      <c r="BC15" s="8"/>
      <c r="BD15" s="9">
        <v>1</v>
      </c>
      <c r="BE15" s="4"/>
      <c r="BF15" s="4"/>
      <c r="BG15" s="4"/>
      <c r="BH15" s="4"/>
      <c r="BI15" s="8"/>
      <c r="BJ15" s="9"/>
      <c r="BK15" s="4"/>
      <c r="BL15" s="4"/>
      <c r="BM15" s="4"/>
      <c r="BN15" s="4"/>
      <c r="BO15" s="5"/>
      <c r="BP15" s="9">
        <v>1</v>
      </c>
      <c r="BQ15" s="4"/>
      <c r="BR15" s="4"/>
      <c r="BS15" s="4"/>
      <c r="BT15" s="4"/>
      <c r="BU15" s="8"/>
      <c r="BV15" s="9">
        <v>1</v>
      </c>
      <c r="BW15" s="4">
        <v>1</v>
      </c>
      <c r="BX15" s="4"/>
      <c r="BY15" s="4"/>
      <c r="BZ15" s="4"/>
      <c r="CA15" s="8">
        <v>5</v>
      </c>
      <c r="CB15" s="9">
        <v>1</v>
      </c>
      <c r="CC15" s="4"/>
      <c r="CD15" s="4"/>
      <c r="CE15" s="4"/>
      <c r="CF15" s="4"/>
      <c r="CG15" s="8"/>
      <c r="CH15" s="9">
        <v>1</v>
      </c>
      <c r="CI15" s="4"/>
      <c r="CJ15" s="4"/>
      <c r="CK15" s="4"/>
      <c r="CL15" s="4"/>
      <c r="CM15" s="8"/>
      <c r="CN15" s="9">
        <v>1</v>
      </c>
      <c r="CO15" s="4"/>
      <c r="CP15" s="4"/>
      <c r="CQ15" s="4"/>
      <c r="CR15" s="4"/>
      <c r="CS15" s="8"/>
      <c r="CT15" s="9">
        <v>1</v>
      </c>
      <c r="CU15" s="4">
        <v>1</v>
      </c>
      <c r="CV15" s="4"/>
      <c r="CW15" s="4"/>
      <c r="CX15" s="4"/>
      <c r="CY15" s="8">
        <v>5</v>
      </c>
      <c r="CZ15" s="9">
        <v>1</v>
      </c>
      <c r="DA15" s="4"/>
      <c r="DB15" s="4"/>
      <c r="DC15" s="4"/>
      <c r="DD15" s="4"/>
      <c r="DE15" s="8"/>
      <c r="DF15" s="9">
        <v>1</v>
      </c>
      <c r="DG15" s="4"/>
      <c r="DH15" s="4"/>
      <c r="DI15" s="4"/>
      <c r="DJ15" s="4"/>
      <c r="DK15" s="8"/>
      <c r="DL15" s="9">
        <v>1</v>
      </c>
      <c r="DM15" s="4"/>
      <c r="DN15" s="4"/>
      <c r="DO15" s="4"/>
      <c r="DP15" s="4"/>
      <c r="DQ15" s="5"/>
      <c r="DR15" s="9">
        <v>1</v>
      </c>
      <c r="DS15" s="4"/>
      <c r="DT15" s="4"/>
      <c r="DU15" s="4"/>
      <c r="DV15" s="4"/>
      <c r="DW15" s="5"/>
      <c r="DX15" s="25">
        <v>1</v>
      </c>
      <c r="DY15" s="4"/>
      <c r="DZ15" s="4"/>
      <c r="EA15" s="4"/>
      <c r="EB15" s="4"/>
      <c r="EC15" s="5"/>
      <c r="ED15" s="25">
        <v>1</v>
      </c>
      <c r="EE15" s="4"/>
      <c r="EF15" s="4"/>
      <c r="EG15" s="4"/>
      <c r="EH15" s="4"/>
      <c r="EI15" s="5"/>
      <c r="EJ15" s="25"/>
      <c r="EK15" s="4"/>
      <c r="EL15" s="4"/>
      <c r="EM15" s="4"/>
      <c r="EN15" s="4"/>
      <c r="EO15" s="5"/>
      <c r="EP15" s="202">
        <f t="shared" si="0"/>
        <v>22</v>
      </c>
      <c r="EQ15" s="39">
        <f t="shared" si="1"/>
        <v>2</v>
      </c>
      <c r="ER15" s="39">
        <f t="shared" si="2"/>
        <v>0</v>
      </c>
      <c r="ES15" s="39">
        <f t="shared" si="3"/>
        <v>0</v>
      </c>
      <c r="ET15" s="39">
        <f t="shared" si="4"/>
        <v>1</v>
      </c>
      <c r="EU15" s="40">
        <f t="shared" si="5"/>
        <v>12</v>
      </c>
    </row>
    <row r="16" spans="1:151" ht="12.75">
      <c r="A16" s="114" t="s">
        <v>225</v>
      </c>
      <c r="B16" s="10">
        <v>1</v>
      </c>
      <c r="C16" s="4"/>
      <c r="D16" s="4"/>
      <c r="E16" s="4"/>
      <c r="F16" s="4"/>
      <c r="G16" s="8"/>
      <c r="H16" s="9"/>
      <c r="I16" s="4"/>
      <c r="J16" s="4"/>
      <c r="K16" s="4"/>
      <c r="L16" s="4"/>
      <c r="M16" s="8"/>
      <c r="N16" s="9">
        <v>1</v>
      </c>
      <c r="O16" s="4"/>
      <c r="P16" s="4"/>
      <c r="Q16" s="4"/>
      <c r="R16" s="4"/>
      <c r="S16" s="5"/>
      <c r="T16" s="9">
        <v>1</v>
      </c>
      <c r="U16" s="4">
        <v>1</v>
      </c>
      <c r="V16" s="4"/>
      <c r="W16" s="4"/>
      <c r="X16" s="4"/>
      <c r="Y16" s="8">
        <v>5</v>
      </c>
      <c r="Z16" s="9">
        <v>1</v>
      </c>
      <c r="AA16" s="4"/>
      <c r="AB16" s="4"/>
      <c r="AC16" s="4"/>
      <c r="AD16" s="4"/>
      <c r="AE16" s="8"/>
      <c r="AF16" s="9">
        <v>1</v>
      </c>
      <c r="AG16" s="4"/>
      <c r="AH16" s="4"/>
      <c r="AI16" s="4"/>
      <c r="AJ16" s="4"/>
      <c r="AK16" s="5"/>
      <c r="AL16" s="10">
        <v>1</v>
      </c>
      <c r="AM16" s="4"/>
      <c r="AN16" s="4"/>
      <c r="AO16" s="4"/>
      <c r="AP16" s="4"/>
      <c r="AQ16" s="8"/>
      <c r="AR16" s="25">
        <v>1</v>
      </c>
      <c r="AS16" s="4"/>
      <c r="AT16" s="4"/>
      <c r="AU16" s="4"/>
      <c r="AV16" s="4"/>
      <c r="AW16" s="5"/>
      <c r="AX16" s="25">
        <v>1</v>
      </c>
      <c r="AY16" s="4"/>
      <c r="AZ16" s="4"/>
      <c r="BA16" s="4"/>
      <c r="BB16" s="4"/>
      <c r="BC16" s="8"/>
      <c r="BD16" s="9">
        <v>1</v>
      </c>
      <c r="BE16" s="4">
        <v>1</v>
      </c>
      <c r="BF16" s="4"/>
      <c r="BG16" s="4"/>
      <c r="BH16" s="4"/>
      <c r="BI16" s="8">
        <v>5</v>
      </c>
      <c r="BJ16" s="9">
        <v>1</v>
      </c>
      <c r="BK16" s="4"/>
      <c r="BL16" s="4"/>
      <c r="BM16" s="4"/>
      <c r="BN16" s="4"/>
      <c r="BO16" s="8"/>
      <c r="BP16" s="9">
        <v>1</v>
      </c>
      <c r="BQ16" s="4"/>
      <c r="BR16" s="4"/>
      <c r="BS16" s="4"/>
      <c r="BT16" s="4"/>
      <c r="BU16" s="8"/>
      <c r="BV16" s="9">
        <v>1</v>
      </c>
      <c r="BW16" s="4"/>
      <c r="BX16" s="4"/>
      <c r="BY16" s="4"/>
      <c r="BZ16" s="4"/>
      <c r="CA16" s="5"/>
      <c r="CB16" s="9">
        <v>1</v>
      </c>
      <c r="CC16" s="4"/>
      <c r="CD16" s="4"/>
      <c r="CE16" s="4"/>
      <c r="CF16" s="4"/>
      <c r="CG16" s="8"/>
      <c r="CH16" s="9">
        <v>1</v>
      </c>
      <c r="CI16" s="4"/>
      <c r="CJ16" s="4"/>
      <c r="CK16" s="4"/>
      <c r="CL16" s="4"/>
      <c r="CM16" s="5"/>
      <c r="CN16" s="9">
        <v>1</v>
      </c>
      <c r="CO16" s="4"/>
      <c r="CP16" s="4"/>
      <c r="CQ16" s="4"/>
      <c r="CR16" s="4"/>
      <c r="CS16" s="8"/>
      <c r="CT16" s="25">
        <v>1</v>
      </c>
      <c r="CU16" s="4"/>
      <c r="CV16" s="4"/>
      <c r="CW16" s="4"/>
      <c r="CX16" s="4"/>
      <c r="CY16" s="8"/>
      <c r="CZ16" s="9">
        <v>1</v>
      </c>
      <c r="DA16" s="4"/>
      <c r="DB16" s="4"/>
      <c r="DC16" s="4"/>
      <c r="DD16" s="4"/>
      <c r="DE16" s="8"/>
      <c r="DF16" s="25">
        <v>1</v>
      </c>
      <c r="DG16" s="4"/>
      <c r="DH16" s="4"/>
      <c r="DI16" s="4"/>
      <c r="DJ16" s="4"/>
      <c r="DK16" s="5"/>
      <c r="DL16" s="9">
        <v>1</v>
      </c>
      <c r="DM16" s="4"/>
      <c r="DN16" s="4"/>
      <c r="DO16" s="4"/>
      <c r="DP16" s="4"/>
      <c r="DQ16" s="8"/>
      <c r="DR16" s="9">
        <v>1</v>
      </c>
      <c r="DS16" s="4"/>
      <c r="DT16" s="4"/>
      <c r="DU16" s="4"/>
      <c r="DV16" s="4"/>
      <c r="DW16" s="8"/>
      <c r="DX16" s="9">
        <v>1</v>
      </c>
      <c r="DY16" s="4"/>
      <c r="DZ16" s="4"/>
      <c r="EA16" s="4"/>
      <c r="EB16" s="4"/>
      <c r="EC16" s="8"/>
      <c r="ED16" s="9">
        <v>1</v>
      </c>
      <c r="EE16" s="4"/>
      <c r="EF16" s="4"/>
      <c r="EG16" s="4"/>
      <c r="EH16" s="4"/>
      <c r="EI16" s="8"/>
      <c r="EJ16" s="25">
        <v>1</v>
      </c>
      <c r="EK16" s="4"/>
      <c r="EL16" s="4"/>
      <c r="EM16" s="4"/>
      <c r="EN16" s="4"/>
      <c r="EO16" s="8"/>
      <c r="EP16" s="202">
        <f t="shared" si="0"/>
        <v>23</v>
      </c>
      <c r="EQ16" s="39">
        <f t="shared" si="1"/>
        <v>2</v>
      </c>
      <c r="ER16" s="39">
        <f t="shared" si="2"/>
        <v>0</v>
      </c>
      <c r="ES16" s="39">
        <f t="shared" si="3"/>
        <v>0</v>
      </c>
      <c r="ET16" s="39">
        <f t="shared" si="4"/>
        <v>0</v>
      </c>
      <c r="EU16" s="40">
        <f t="shared" si="5"/>
        <v>10</v>
      </c>
    </row>
    <row r="17" spans="1:151" ht="12.75">
      <c r="A17" s="194" t="s">
        <v>210</v>
      </c>
      <c r="B17" s="10">
        <v>1</v>
      </c>
      <c r="C17" s="4"/>
      <c r="D17" s="4"/>
      <c r="E17" s="4"/>
      <c r="F17" s="4"/>
      <c r="G17" s="8"/>
      <c r="H17" s="9">
        <v>1</v>
      </c>
      <c r="I17" s="4"/>
      <c r="J17" s="4"/>
      <c r="K17" s="4"/>
      <c r="L17" s="4"/>
      <c r="M17" s="8"/>
      <c r="N17" s="9">
        <v>1</v>
      </c>
      <c r="O17" s="4"/>
      <c r="P17" s="4"/>
      <c r="Q17" s="4"/>
      <c r="R17" s="4"/>
      <c r="S17" s="8"/>
      <c r="T17" s="9">
        <v>1</v>
      </c>
      <c r="U17" s="4"/>
      <c r="V17" s="4"/>
      <c r="W17" s="4"/>
      <c r="X17" s="4"/>
      <c r="Y17" s="8"/>
      <c r="Z17" s="9">
        <v>1</v>
      </c>
      <c r="AA17" s="4"/>
      <c r="AB17" s="4"/>
      <c r="AC17" s="4"/>
      <c r="AD17" s="4"/>
      <c r="AE17" s="8"/>
      <c r="AF17" s="9"/>
      <c r="AG17" s="4"/>
      <c r="AH17" s="4"/>
      <c r="AI17" s="4"/>
      <c r="AJ17" s="4"/>
      <c r="AK17" s="5"/>
      <c r="AL17" s="10">
        <v>1</v>
      </c>
      <c r="AM17" s="4"/>
      <c r="AN17" s="4"/>
      <c r="AO17" s="4"/>
      <c r="AP17" s="4"/>
      <c r="AQ17" s="5"/>
      <c r="AR17" s="9">
        <v>1</v>
      </c>
      <c r="AS17" s="4"/>
      <c r="AT17" s="4"/>
      <c r="AU17" s="4"/>
      <c r="AV17" s="4"/>
      <c r="AW17" s="8"/>
      <c r="AX17" s="9">
        <v>1</v>
      </c>
      <c r="AY17" s="4"/>
      <c r="AZ17" s="4"/>
      <c r="BA17" s="4"/>
      <c r="BB17" s="4"/>
      <c r="BC17" s="8"/>
      <c r="BD17" s="9">
        <v>1</v>
      </c>
      <c r="BE17" s="4"/>
      <c r="BF17" s="4"/>
      <c r="BG17" s="4"/>
      <c r="BH17" s="4"/>
      <c r="BI17" s="8"/>
      <c r="BJ17" s="9">
        <v>1</v>
      </c>
      <c r="BK17" s="4"/>
      <c r="BL17" s="4"/>
      <c r="BM17" s="4"/>
      <c r="BN17" s="4"/>
      <c r="BO17" s="8"/>
      <c r="BP17" s="9"/>
      <c r="BQ17" s="4"/>
      <c r="BR17" s="4"/>
      <c r="BS17" s="4"/>
      <c r="BT17" s="4"/>
      <c r="BU17" s="5"/>
      <c r="BV17" s="9"/>
      <c r="BW17" s="4"/>
      <c r="BX17" s="4"/>
      <c r="BY17" s="4"/>
      <c r="BZ17" s="4"/>
      <c r="CA17" s="8"/>
      <c r="CB17" s="25">
        <v>1</v>
      </c>
      <c r="CC17" s="4"/>
      <c r="CD17" s="4"/>
      <c r="CE17" s="4"/>
      <c r="CF17" s="4"/>
      <c r="CG17" s="8"/>
      <c r="CH17" s="9">
        <v>1</v>
      </c>
      <c r="CI17" s="4"/>
      <c r="CJ17" s="4"/>
      <c r="CK17" s="4"/>
      <c r="CL17" s="4"/>
      <c r="CM17" s="8"/>
      <c r="CN17" s="9">
        <v>1</v>
      </c>
      <c r="CO17" s="4"/>
      <c r="CP17" s="4"/>
      <c r="CQ17" s="4"/>
      <c r="CR17" s="4"/>
      <c r="CS17" s="8"/>
      <c r="CT17" s="9">
        <v>1</v>
      </c>
      <c r="CU17" s="4">
        <v>1</v>
      </c>
      <c r="CV17" s="4"/>
      <c r="CW17" s="4"/>
      <c r="CX17" s="4"/>
      <c r="CY17" s="8">
        <v>5</v>
      </c>
      <c r="CZ17" s="9">
        <v>1</v>
      </c>
      <c r="DA17" s="4"/>
      <c r="DB17" s="4"/>
      <c r="DC17" s="4"/>
      <c r="DD17" s="4"/>
      <c r="DE17" s="8"/>
      <c r="DF17" s="9">
        <v>1</v>
      </c>
      <c r="DG17" s="4">
        <v>1</v>
      </c>
      <c r="DH17" s="4"/>
      <c r="DI17" s="4"/>
      <c r="DJ17" s="4"/>
      <c r="DK17" s="8">
        <v>5</v>
      </c>
      <c r="DL17" s="9">
        <v>1</v>
      </c>
      <c r="DM17" s="4"/>
      <c r="DN17" s="4"/>
      <c r="DO17" s="4"/>
      <c r="DP17" s="4"/>
      <c r="DQ17" s="5"/>
      <c r="DR17" s="9"/>
      <c r="DS17" s="4"/>
      <c r="DT17" s="4"/>
      <c r="DU17" s="4"/>
      <c r="DV17" s="4"/>
      <c r="DW17" s="5"/>
      <c r="DX17" s="9">
        <v>1</v>
      </c>
      <c r="DY17" s="4"/>
      <c r="DZ17" s="4"/>
      <c r="EA17" s="4"/>
      <c r="EB17" s="4"/>
      <c r="EC17" s="8"/>
      <c r="ED17" s="9">
        <v>1</v>
      </c>
      <c r="EE17" s="4"/>
      <c r="EF17" s="4"/>
      <c r="EG17" s="4"/>
      <c r="EH17" s="4"/>
      <c r="EI17" s="8"/>
      <c r="EJ17" s="9">
        <v>1</v>
      </c>
      <c r="EK17" s="4"/>
      <c r="EL17" s="4"/>
      <c r="EM17" s="4"/>
      <c r="EN17" s="4"/>
      <c r="EO17" s="8"/>
      <c r="EP17" s="202">
        <f t="shared" si="0"/>
        <v>20</v>
      </c>
      <c r="EQ17" s="39">
        <f t="shared" si="1"/>
        <v>2</v>
      </c>
      <c r="ER17" s="39">
        <f t="shared" si="2"/>
        <v>0</v>
      </c>
      <c r="ES17" s="39">
        <f t="shared" si="3"/>
        <v>0</v>
      </c>
      <c r="ET17" s="39">
        <f t="shared" si="4"/>
        <v>0</v>
      </c>
      <c r="EU17" s="40">
        <f t="shared" si="5"/>
        <v>10</v>
      </c>
    </row>
    <row r="18" spans="1:151" ht="12.75">
      <c r="A18" s="195" t="s">
        <v>223</v>
      </c>
      <c r="B18" s="10">
        <v>1</v>
      </c>
      <c r="C18" s="4"/>
      <c r="D18" s="4"/>
      <c r="E18" s="4"/>
      <c r="F18" s="4"/>
      <c r="G18" s="8"/>
      <c r="H18" s="9">
        <v>1</v>
      </c>
      <c r="I18" s="4"/>
      <c r="J18" s="4"/>
      <c r="K18" s="4"/>
      <c r="L18" s="4"/>
      <c r="M18" s="8"/>
      <c r="N18" s="25">
        <v>1</v>
      </c>
      <c r="O18" s="4"/>
      <c r="P18" s="4"/>
      <c r="Q18" s="4"/>
      <c r="R18" s="4"/>
      <c r="S18" s="8"/>
      <c r="T18" s="25">
        <v>1</v>
      </c>
      <c r="U18" s="4"/>
      <c r="V18" s="4"/>
      <c r="W18" s="4"/>
      <c r="X18" s="4"/>
      <c r="Y18" s="8"/>
      <c r="Z18" s="25">
        <v>1</v>
      </c>
      <c r="AA18" s="4"/>
      <c r="AB18" s="4"/>
      <c r="AC18" s="4"/>
      <c r="AD18" s="4"/>
      <c r="AE18" s="8"/>
      <c r="AF18" s="9">
        <v>1</v>
      </c>
      <c r="AG18" s="4"/>
      <c r="AH18" s="4"/>
      <c r="AI18" s="4"/>
      <c r="AJ18" s="4"/>
      <c r="AK18" s="8"/>
      <c r="AL18" s="10">
        <v>1</v>
      </c>
      <c r="AM18" s="4"/>
      <c r="AN18" s="4"/>
      <c r="AO18" s="4"/>
      <c r="AP18" s="4"/>
      <c r="AQ18" s="5"/>
      <c r="AR18" s="9"/>
      <c r="AS18" s="4"/>
      <c r="AT18" s="4"/>
      <c r="AU18" s="4"/>
      <c r="AV18" s="4"/>
      <c r="AW18" s="5"/>
      <c r="AX18" s="25">
        <v>1</v>
      </c>
      <c r="AY18" s="4"/>
      <c r="AZ18" s="4"/>
      <c r="BA18" s="4"/>
      <c r="BB18" s="4"/>
      <c r="BC18" s="5"/>
      <c r="BD18" s="9"/>
      <c r="BE18" s="4"/>
      <c r="BF18" s="4"/>
      <c r="BG18" s="4"/>
      <c r="BH18" s="4"/>
      <c r="BI18" s="8"/>
      <c r="BJ18" s="9"/>
      <c r="BK18" s="4"/>
      <c r="BL18" s="4"/>
      <c r="BM18" s="4"/>
      <c r="BN18" s="4"/>
      <c r="BO18" s="8"/>
      <c r="BP18" s="25">
        <v>1</v>
      </c>
      <c r="BQ18" s="4"/>
      <c r="BR18" s="4"/>
      <c r="BS18" s="4"/>
      <c r="BT18" s="4"/>
      <c r="BU18" s="5"/>
      <c r="BV18" s="25">
        <v>1</v>
      </c>
      <c r="BW18" s="4"/>
      <c r="BX18" s="4"/>
      <c r="BY18" s="4"/>
      <c r="BZ18" s="4"/>
      <c r="CA18" s="8"/>
      <c r="CB18" s="25">
        <v>1</v>
      </c>
      <c r="CC18" s="4"/>
      <c r="CD18" s="4"/>
      <c r="CE18" s="4"/>
      <c r="CF18" s="4"/>
      <c r="CG18" s="5"/>
      <c r="CH18" s="9"/>
      <c r="CI18" s="4"/>
      <c r="CJ18" s="4"/>
      <c r="CK18" s="4"/>
      <c r="CL18" s="4"/>
      <c r="CM18" s="8"/>
      <c r="CN18" s="9">
        <v>1</v>
      </c>
      <c r="CO18" s="4"/>
      <c r="CP18" s="4"/>
      <c r="CQ18" s="4"/>
      <c r="CR18" s="4"/>
      <c r="CS18" s="5"/>
      <c r="CT18" s="9">
        <v>1</v>
      </c>
      <c r="CU18" s="4">
        <v>1</v>
      </c>
      <c r="CV18" s="4"/>
      <c r="CW18" s="4"/>
      <c r="CX18" s="4"/>
      <c r="CY18" s="8">
        <v>5</v>
      </c>
      <c r="CZ18" s="9">
        <v>1</v>
      </c>
      <c r="DA18" s="4"/>
      <c r="DB18" s="4"/>
      <c r="DC18" s="4"/>
      <c r="DD18" s="4"/>
      <c r="DE18" s="5"/>
      <c r="DF18" s="25">
        <v>1</v>
      </c>
      <c r="DG18" s="4"/>
      <c r="DH18" s="4"/>
      <c r="DI18" s="4"/>
      <c r="DJ18" s="4"/>
      <c r="DK18" s="5"/>
      <c r="DL18" s="25">
        <v>1</v>
      </c>
      <c r="DM18" s="4"/>
      <c r="DN18" s="4"/>
      <c r="DO18" s="4"/>
      <c r="DP18" s="4"/>
      <c r="DQ18" s="8"/>
      <c r="DR18" s="25">
        <v>1</v>
      </c>
      <c r="DS18" s="4"/>
      <c r="DT18" s="4"/>
      <c r="DU18" s="4"/>
      <c r="DV18" s="4"/>
      <c r="DW18" s="8"/>
      <c r="DX18" s="25">
        <v>1</v>
      </c>
      <c r="DY18" s="4"/>
      <c r="DZ18" s="4"/>
      <c r="EA18" s="4"/>
      <c r="EB18" s="4"/>
      <c r="EC18" s="5"/>
      <c r="ED18" s="25"/>
      <c r="EE18" s="4"/>
      <c r="EF18" s="4"/>
      <c r="EG18" s="4"/>
      <c r="EH18" s="4"/>
      <c r="EI18" s="5"/>
      <c r="EJ18" s="9">
        <v>1</v>
      </c>
      <c r="EK18" s="4"/>
      <c r="EL18" s="4"/>
      <c r="EM18" s="4"/>
      <c r="EN18" s="4"/>
      <c r="EO18" s="5"/>
      <c r="EP18" s="202">
        <f t="shared" si="0"/>
        <v>19</v>
      </c>
      <c r="EQ18" s="39">
        <f t="shared" si="1"/>
        <v>1</v>
      </c>
      <c r="ER18" s="39">
        <f t="shared" si="2"/>
        <v>0</v>
      </c>
      <c r="ES18" s="39">
        <f t="shared" si="3"/>
        <v>0</v>
      </c>
      <c r="ET18" s="39">
        <f t="shared" si="4"/>
        <v>0</v>
      </c>
      <c r="EU18" s="40">
        <f t="shared" si="5"/>
        <v>5</v>
      </c>
    </row>
    <row r="19" spans="1:151" ht="12.75">
      <c r="A19" s="19" t="s">
        <v>224</v>
      </c>
      <c r="B19" s="28">
        <v>1</v>
      </c>
      <c r="C19" s="4"/>
      <c r="D19" s="4"/>
      <c r="E19" s="4"/>
      <c r="F19" s="4"/>
      <c r="G19" s="8"/>
      <c r="H19" s="25">
        <v>1</v>
      </c>
      <c r="I19" s="4"/>
      <c r="J19" s="4"/>
      <c r="K19" s="4"/>
      <c r="L19" s="4"/>
      <c r="M19" s="8"/>
      <c r="N19" s="9">
        <v>1</v>
      </c>
      <c r="O19" s="4"/>
      <c r="P19" s="4"/>
      <c r="Q19" s="4"/>
      <c r="R19" s="4"/>
      <c r="S19" s="5"/>
      <c r="T19" s="9">
        <v>1</v>
      </c>
      <c r="U19" s="4"/>
      <c r="V19" s="4"/>
      <c r="W19" s="4"/>
      <c r="X19" s="4"/>
      <c r="Y19" s="8"/>
      <c r="Z19" s="9">
        <v>1</v>
      </c>
      <c r="AA19" s="4"/>
      <c r="AB19" s="4"/>
      <c r="AC19" s="4"/>
      <c r="AD19" s="4"/>
      <c r="AE19" s="8"/>
      <c r="AF19" s="25">
        <v>1</v>
      </c>
      <c r="AG19" s="4"/>
      <c r="AH19" s="4"/>
      <c r="AI19" s="4"/>
      <c r="AJ19" s="4"/>
      <c r="AK19" s="5"/>
      <c r="AL19" s="28">
        <v>1</v>
      </c>
      <c r="AM19" s="4"/>
      <c r="AN19" s="4"/>
      <c r="AO19" s="4"/>
      <c r="AP19" s="4"/>
      <c r="AQ19" s="5"/>
      <c r="AR19" s="9">
        <v>1</v>
      </c>
      <c r="AS19" s="4"/>
      <c r="AT19" s="4"/>
      <c r="AU19" s="4"/>
      <c r="AV19" s="4"/>
      <c r="AW19" s="5"/>
      <c r="AX19" s="9">
        <v>1</v>
      </c>
      <c r="AY19" s="4"/>
      <c r="AZ19" s="4"/>
      <c r="BA19" s="4"/>
      <c r="BB19" s="4"/>
      <c r="BC19" s="5"/>
      <c r="BD19" s="9">
        <v>1</v>
      </c>
      <c r="BE19" s="4"/>
      <c r="BF19" s="4"/>
      <c r="BG19" s="4"/>
      <c r="BH19" s="4"/>
      <c r="BI19" s="5"/>
      <c r="BJ19" s="9"/>
      <c r="BK19" s="4"/>
      <c r="BL19" s="4"/>
      <c r="BM19" s="4"/>
      <c r="BN19" s="4"/>
      <c r="BO19" s="5"/>
      <c r="BP19" s="25">
        <v>1</v>
      </c>
      <c r="BQ19" s="4"/>
      <c r="BR19" s="4"/>
      <c r="BS19" s="4"/>
      <c r="BT19" s="4"/>
      <c r="BU19" s="5"/>
      <c r="BV19" s="9"/>
      <c r="BW19" s="4"/>
      <c r="BX19" s="4"/>
      <c r="BY19" s="4"/>
      <c r="BZ19" s="4"/>
      <c r="CA19" s="8"/>
      <c r="CB19" s="9"/>
      <c r="CC19" s="4"/>
      <c r="CD19" s="4"/>
      <c r="CE19" s="4"/>
      <c r="CF19" s="4"/>
      <c r="CG19" s="8"/>
      <c r="CH19" s="9"/>
      <c r="CI19" s="4"/>
      <c r="CJ19" s="4"/>
      <c r="CK19" s="4"/>
      <c r="CL19" s="4"/>
      <c r="CM19" s="5"/>
      <c r="CN19" s="25">
        <v>1</v>
      </c>
      <c r="CO19" s="4"/>
      <c r="CP19" s="4"/>
      <c r="CQ19" s="4"/>
      <c r="CR19" s="4"/>
      <c r="CS19" s="5"/>
      <c r="CT19" s="25">
        <v>1</v>
      </c>
      <c r="CU19" s="4">
        <v>1</v>
      </c>
      <c r="CV19" s="4"/>
      <c r="CW19" s="4"/>
      <c r="CX19" s="4"/>
      <c r="CY19" s="8">
        <v>5</v>
      </c>
      <c r="CZ19" s="9"/>
      <c r="DA19" s="4"/>
      <c r="DB19" s="4"/>
      <c r="DC19" s="4"/>
      <c r="DD19" s="4"/>
      <c r="DE19" s="8"/>
      <c r="DF19" s="9">
        <v>1</v>
      </c>
      <c r="DG19" s="4"/>
      <c r="DH19" s="4"/>
      <c r="DI19" s="4"/>
      <c r="DJ19" s="4"/>
      <c r="DK19" s="5"/>
      <c r="DL19" s="9">
        <v>1</v>
      </c>
      <c r="DM19" s="4"/>
      <c r="DN19" s="4"/>
      <c r="DO19" s="4"/>
      <c r="DP19" s="4"/>
      <c r="DQ19" s="8"/>
      <c r="DR19" s="9">
        <v>1</v>
      </c>
      <c r="DS19" s="4"/>
      <c r="DT19" s="4"/>
      <c r="DU19" s="4"/>
      <c r="DV19" s="4"/>
      <c r="DW19" s="8"/>
      <c r="DX19" s="25">
        <v>1</v>
      </c>
      <c r="DY19" s="4"/>
      <c r="DZ19" s="4"/>
      <c r="EA19" s="4"/>
      <c r="EB19" s="4"/>
      <c r="EC19" s="5"/>
      <c r="ED19" s="25">
        <v>1</v>
      </c>
      <c r="EE19" s="4"/>
      <c r="EF19" s="4"/>
      <c r="EG19" s="4"/>
      <c r="EH19" s="4"/>
      <c r="EI19" s="5"/>
      <c r="EJ19" s="25">
        <v>1</v>
      </c>
      <c r="EK19" s="4"/>
      <c r="EL19" s="4"/>
      <c r="EM19" s="4"/>
      <c r="EN19" s="4"/>
      <c r="EO19" s="5"/>
      <c r="EP19" s="202">
        <f t="shared" si="0"/>
        <v>19</v>
      </c>
      <c r="EQ19" s="39">
        <f t="shared" si="1"/>
        <v>1</v>
      </c>
      <c r="ER19" s="39">
        <f t="shared" si="2"/>
        <v>0</v>
      </c>
      <c r="ES19" s="39">
        <f t="shared" si="3"/>
        <v>0</v>
      </c>
      <c r="ET19" s="39">
        <f t="shared" si="4"/>
        <v>0</v>
      </c>
      <c r="EU19" s="40">
        <f t="shared" si="5"/>
        <v>5</v>
      </c>
    </row>
    <row r="20" spans="1:151" ht="12.75">
      <c r="A20" s="26" t="s">
        <v>234</v>
      </c>
      <c r="B20" s="10"/>
      <c r="C20" s="4"/>
      <c r="D20" s="4"/>
      <c r="E20" s="4"/>
      <c r="F20" s="4"/>
      <c r="G20" s="8"/>
      <c r="H20" s="25"/>
      <c r="I20" s="4"/>
      <c r="J20" s="4"/>
      <c r="K20" s="4"/>
      <c r="L20" s="4"/>
      <c r="M20" s="8"/>
      <c r="N20" s="25">
        <v>1</v>
      </c>
      <c r="O20" s="4">
        <v>1</v>
      </c>
      <c r="P20" s="4"/>
      <c r="Q20" s="4"/>
      <c r="R20" s="4"/>
      <c r="S20" s="8">
        <v>5</v>
      </c>
      <c r="T20" s="9">
        <v>1</v>
      </c>
      <c r="U20" s="4"/>
      <c r="V20" s="4"/>
      <c r="W20" s="4"/>
      <c r="X20" s="4"/>
      <c r="Y20" s="8"/>
      <c r="Z20" s="9">
        <v>1</v>
      </c>
      <c r="AA20" s="4"/>
      <c r="AB20" s="4"/>
      <c r="AC20" s="4"/>
      <c r="AD20" s="4"/>
      <c r="AE20" s="8"/>
      <c r="AF20" s="9">
        <v>1</v>
      </c>
      <c r="AG20" s="4"/>
      <c r="AH20" s="4"/>
      <c r="AI20" s="4"/>
      <c r="AJ20" s="4"/>
      <c r="AK20" s="5"/>
      <c r="AL20" s="10">
        <v>1</v>
      </c>
      <c r="AM20" s="4"/>
      <c r="AN20" s="4"/>
      <c r="AO20" s="4"/>
      <c r="AP20" s="4"/>
      <c r="AQ20" s="5"/>
      <c r="AR20" s="25"/>
      <c r="AS20" s="4"/>
      <c r="AT20" s="4"/>
      <c r="AU20" s="4"/>
      <c r="AV20" s="4"/>
      <c r="AW20" s="5"/>
      <c r="AX20" s="9">
        <v>1</v>
      </c>
      <c r="AY20" s="4"/>
      <c r="AZ20" s="4"/>
      <c r="BA20" s="4"/>
      <c r="BB20" s="4"/>
      <c r="BC20" s="8"/>
      <c r="BD20" s="9">
        <v>1</v>
      </c>
      <c r="BE20" s="4"/>
      <c r="BF20" s="4"/>
      <c r="BG20" s="4"/>
      <c r="BH20" s="4"/>
      <c r="BI20" s="5"/>
      <c r="BJ20" s="9">
        <v>1</v>
      </c>
      <c r="BK20" s="4"/>
      <c r="BL20" s="4"/>
      <c r="BM20" s="4"/>
      <c r="BN20" s="4"/>
      <c r="BO20" s="8"/>
      <c r="BP20" s="9">
        <v>1</v>
      </c>
      <c r="BQ20" s="4"/>
      <c r="BR20" s="4"/>
      <c r="BS20" s="4"/>
      <c r="BT20" s="4"/>
      <c r="BU20" s="5"/>
      <c r="BV20" s="9"/>
      <c r="BW20" s="4"/>
      <c r="BX20" s="4"/>
      <c r="BY20" s="4"/>
      <c r="BZ20" s="4"/>
      <c r="CA20" s="5"/>
      <c r="CB20" s="9">
        <v>1</v>
      </c>
      <c r="CC20" s="4"/>
      <c r="CD20" s="4"/>
      <c r="CE20" s="4"/>
      <c r="CF20" s="4"/>
      <c r="CG20" s="5"/>
      <c r="CH20" s="9">
        <v>1</v>
      </c>
      <c r="CI20" s="4"/>
      <c r="CJ20" s="4"/>
      <c r="CK20" s="4"/>
      <c r="CL20" s="4"/>
      <c r="CM20" s="5"/>
      <c r="CN20" s="9">
        <v>1</v>
      </c>
      <c r="CO20" s="4"/>
      <c r="CP20" s="4"/>
      <c r="CQ20" s="4"/>
      <c r="CR20" s="4"/>
      <c r="CS20" s="8"/>
      <c r="CT20" s="9">
        <v>1</v>
      </c>
      <c r="CU20" s="4"/>
      <c r="CV20" s="4"/>
      <c r="CW20" s="4"/>
      <c r="CX20" s="4"/>
      <c r="CY20" s="8"/>
      <c r="CZ20" s="9">
        <v>1</v>
      </c>
      <c r="DA20" s="4"/>
      <c r="DB20" s="4"/>
      <c r="DC20" s="4"/>
      <c r="DD20" s="4"/>
      <c r="DE20" s="8"/>
      <c r="DF20" s="9"/>
      <c r="DG20" s="4"/>
      <c r="DH20" s="4"/>
      <c r="DI20" s="4"/>
      <c r="DJ20" s="4"/>
      <c r="DK20" s="5"/>
      <c r="DL20" s="9"/>
      <c r="DM20" s="4"/>
      <c r="DN20" s="4"/>
      <c r="DO20" s="4"/>
      <c r="DP20" s="4"/>
      <c r="DQ20" s="5"/>
      <c r="DR20" s="9"/>
      <c r="DS20" s="4"/>
      <c r="DT20" s="4"/>
      <c r="DU20" s="4"/>
      <c r="DV20" s="4"/>
      <c r="DW20" s="8"/>
      <c r="DX20" s="9">
        <v>1</v>
      </c>
      <c r="DY20" s="4"/>
      <c r="DZ20" s="4"/>
      <c r="EA20" s="4"/>
      <c r="EB20" s="4"/>
      <c r="EC20" s="5"/>
      <c r="ED20" s="9">
        <v>1</v>
      </c>
      <c r="EE20" s="4"/>
      <c r="EF20" s="4"/>
      <c r="EG20" s="4"/>
      <c r="EH20" s="4"/>
      <c r="EI20" s="5"/>
      <c r="EJ20" s="9">
        <v>1</v>
      </c>
      <c r="EK20" s="4"/>
      <c r="EL20" s="4"/>
      <c r="EM20" s="4"/>
      <c r="EN20" s="4"/>
      <c r="EO20" s="5"/>
      <c r="EP20" s="202">
        <f t="shared" si="0"/>
        <v>17</v>
      </c>
      <c r="EQ20" s="39">
        <f t="shared" si="1"/>
        <v>1</v>
      </c>
      <c r="ER20" s="39">
        <f t="shared" si="2"/>
        <v>0</v>
      </c>
      <c r="ES20" s="39">
        <f t="shared" si="3"/>
        <v>0</v>
      </c>
      <c r="ET20" s="39">
        <f t="shared" si="4"/>
        <v>0</v>
      </c>
      <c r="EU20" s="40">
        <f t="shared" si="5"/>
        <v>5</v>
      </c>
    </row>
    <row r="21" spans="1:151" ht="12.75">
      <c r="A21" s="195" t="s">
        <v>204</v>
      </c>
      <c r="B21" s="10">
        <v>1</v>
      </c>
      <c r="C21" s="4"/>
      <c r="D21" s="4"/>
      <c r="E21" s="4"/>
      <c r="F21" s="4"/>
      <c r="G21" s="8"/>
      <c r="H21" s="9">
        <v>1</v>
      </c>
      <c r="I21" s="4"/>
      <c r="J21" s="4"/>
      <c r="K21" s="4"/>
      <c r="L21" s="4"/>
      <c r="M21" s="8"/>
      <c r="N21" s="9">
        <v>1</v>
      </c>
      <c r="O21" s="4"/>
      <c r="P21" s="4"/>
      <c r="Q21" s="4"/>
      <c r="R21" s="4"/>
      <c r="S21" s="8"/>
      <c r="T21" s="9">
        <v>1</v>
      </c>
      <c r="U21" s="4"/>
      <c r="V21" s="4"/>
      <c r="W21" s="4"/>
      <c r="X21" s="4"/>
      <c r="Y21" s="8"/>
      <c r="Z21" s="9">
        <v>1</v>
      </c>
      <c r="AA21" s="4"/>
      <c r="AB21" s="4"/>
      <c r="AC21" s="4"/>
      <c r="AD21" s="4"/>
      <c r="AE21" s="8"/>
      <c r="AF21" s="9">
        <v>1</v>
      </c>
      <c r="AG21" s="4"/>
      <c r="AH21" s="4"/>
      <c r="AI21" s="4"/>
      <c r="AJ21" s="4"/>
      <c r="AK21" s="8"/>
      <c r="AL21" s="10">
        <v>1</v>
      </c>
      <c r="AM21" s="4"/>
      <c r="AN21" s="4"/>
      <c r="AO21" s="4"/>
      <c r="AP21" s="4"/>
      <c r="AQ21" s="8"/>
      <c r="AR21" s="9"/>
      <c r="AS21" s="4"/>
      <c r="AT21" s="4"/>
      <c r="AU21" s="4"/>
      <c r="AV21" s="4"/>
      <c r="AW21" s="8"/>
      <c r="AX21" s="9">
        <v>1</v>
      </c>
      <c r="AY21" s="4"/>
      <c r="AZ21" s="4"/>
      <c r="BA21" s="4"/>
      <c r="BB21" s="4"/>
      <c r="BC21" s="5"/>
      <c r="BD21" s="9">
        <v>1</v>
      </c>
      <c r="BE21" s="4"/>
      <c r="BF21" s="4"/>
      <c r="BG21" s="4"/>
      <c r="BH21" s="4"/>
      <c r="BI21" s="8"/>
      <c r="BJ21" s="9">
        <v>1</v>
      </c>
      <c r="BK21" s="4"/>
      <c r="BL21" s="4"/>
      <c r="BM21" s="4"/>
      <c r="BN21" s="4"/>
      <c r="BO21" s="8"/>
      <c r="BP21" s="9"/>
      <c r="BQ21" s="4"/>
      <c r="BR21" s="4"/>
      <c r="BS21" s="4"/>
      <c r="BT21" s="4"/>
      <c r="BU21" s="5"/>
      <c r="BV21" s="9">
        <v>1</v>
      </c>
      <c r="BW21" s="4"/>
      <c r="BX21" s="4"/>
      <c r="BY21" s="4"/>
      <c r="BZ21" s="4"/>
      <c r="CA21" s="8"/>
      <c r="CB21" s="25"/>
      <c r="CC21" s="4"/>
      <c r="CD21" s="4"/>
      <c r="CE21" s="4"/>
      <c r="CF21" s="4"/>
      <c r="CG21" s="5"/>
      <c r="CH21" s="25"/>
      <c r="CI21" s="4"/>
      <c r="CJ21" s="4"/>
      <c r="CK21" s="4"/>
      <c r="CL21" s="4"/>
      <c r="CM21" s="5"/>
      <c r="CN21" s="9">
        <v>1</v>
      </c>
      <c r="CO21" s="4">
        <v>1</v>
      </c>
      <c r="CP21" s="4"/>
      <c r="CQ21" s="4"/>
      <c r="CR21" s="4"/>
      <c r="CS21" s="8">
        <v>5</v>
      </c>
      <c r="CT21" s="9">
        <v>1</v>
      </c>
      <c r="CU21" s="4"/>
      <c r="CV21" s="4"/>
      <c r="CW21" s="4"/>
      <c r="CX21" s="4"/>
      <c r="CY21" s="8"/>
      <c r="CZ21" s="25"/>
      <c r="DA21" s="4"/>
      <c r="DB21" s="4"/>
      <c r="DC21" s="4"/>
      <c r="DD21" s="4"/>
      <c r="DE21" s="8"/>
      <c r="DF21" s="9">
        <v>1</v>
      </c>
      <c r="DG21" s="4"/>
      <c r="DH21" s="4"/>
      <c r="DI21" s="4"/>
      <c r="DJ21" s="4"/>
      <c r="DK21" s="5"/>
      <c r="DL21" s="9"/>
      <c r="DM21" s="4"/>
      <c r="DN21" s="4"/>
      <c r="DO21" s="4"/>
      <c r="DP21" s="4"/>
      <c r="DQ21" s="5"/>
      <c r="DR21" s="9"/>
      <c r="DS21" s="4"/>
      <c r="DT21" s="4"/>
      <c r="DU21" s="4"/>
      <c r="DV21" s="4"/>
      <c r="DW21" s="8"/>
      <c r="DX21" s="25">
        <v>1</v>
      </c>
      <c r="DY21" s="4"/>
      <c r="DZ21" s="4"/>
      <c r="EA21" s="4"/>
      <c r="EB21" s="4"/>
      <c r="EC21" s="5"/>
      <c r="ED21" s="25">
        <v>1</v>
      </c>
      <c r="EE21" s="4"/>
      <c r="EF21" s="4"/>
      <c r="EG21" s="4"/>
      <c r="EH21" s="4"/>
      <c r="EI21" s="5"/>
      <c r="EJ21" s="25"/>
      <c r="EK21" s="4"/>
      <c r="EL21" s="4"/>
      <c r="EM21" s="4"/>
      <c r="EN21" s="4"/>
      <c r="EO21" s="5"/>
      <c r="EP21" s="202">
        <f t="shared" si="0"/>
        <v>16</v>
      </c>
      <c r="EQ21" s="39">
        <f t="shared" si="1"/>
        <v>1</v>
      </c>
      <c r="ER21" s="39">
        <f t="shared" si="2"/>
        <v>0</v>
      </c>
      <c r="ES21" s="39">
        <f t="shared" si="3"/>
        <v>0</v>
      </c>
      <c r="ET21" s="39">
        <f t="shared" si="4"/>
        <v>0</v>
      </c>
      <c r="EU21" s="40">
        <f t="shared" si="5"/>
        <v>5</v>
      </c>
    </row>
    <row r="22" spans="1:151" ht="12.75">
      <c r="A22" s="19" t="s">
        <v>228</v>
      </c>
      <c r="B22" s="28"/>
      <c r="C22" s="4"/>
      <c r="D22" s="4"/>
      <c r="E22" s="4"/>
      <c r="F22" s="4"/>
      <c r="G22" s="8"/>
      <c r="H22" s="25">
        <v>1</v>
      </c>
      <c r="I22" s="4"/>
      <c r="J22" s="4"/>
      <c r="K22" s="4"/>
      <c r="L22" s="4"/>
      <c r="M22" s="8"/>
      <c r="N22" s="25">
        <v>1</v>
      </c>
      <c r="O22" s="4"/>
      <c r="P22" s="4"/>
      <c r="Q22" s="4"/>
      <c r="R22" s="4"/>
      <c r="S22" s="8"/>
      <c r="T22" s="25">
        <v>1</v>
      </c>
      <c r="U22" s="4"/>
      <c r="V22" s="4"/>
      <c r="W22" s="4"/>
      <c r="X22" s="4"/>
      <c r="Y22" s="8"/>
      <c r="Z22" s="25">
        <v>1</v>
      </c>
      <c r="AA22" s="4"/>
      <c r="AB22" s="4"/>
      <c r="AC22" s="4"/>
      <c r="AD22" s="4"/>
      <c r="AE22" s="8"/>
      <c r="AF22" s="25"/>
      <c r="AG22" s="4"/>
      <c r="AH22" s="4"/>
      <c r="AI22" s="4"/>
      <c r="AJ22" s="4"/>
      <c r="AK22" s="5"/>
      <c r="AL22" s="10"/>
      <c r="AM22" s="4"/>
      <c r="AN22" s="4"/>
      <c r="AO22" s="4"/>
      <c r="AP22" s="4"/>
      <c r="AQ22" s="8"/>
      <c r="AR22" s="9">
        <v>1</v>
      </c>
      <c r="AS22" s="4">
        <v>1</v>
      </c>
      <c r="AT22" s="4"/>
      <c r="AU22" s="4"/>
      <c r="AV22" s="4"/>
      <c r="AW22" s="8">
        <v>5</v>
      </c>
      <c r="AX22" s="9">
        <v>1</v>
      </c>
      <c r="AY22" s="4"/>
      <c r="AZ22" s="4"/>
      <c r="BA22" s="4"/>
      <c r="BB22" s="4"/>
      <c r="BC22" s="8"/>
      <c r="BD22" s="25">
        <v>1</v>
      </c>
      <c r="BE22" s="4"/>
      <c r="BF22" s="4"/>
      <c r="BG22" s="4"/>
      <c r="BH22" s="4"/>
      <c r="BI22" s="5"/>
      <c r="BJ22" s="25"/>
      <c r="BK22" s="4"/>
      <c r="BL22" s="4"/>
      <c r="BM22" s="4"/>
      <c r="BN22" s="4"/>
      <c r="BO22" s="5"/>
      <c r="BP22" s="25"/>
      <c r="BQ22" s="4"/>
      <c r="BR22" s="4"/>
      <c r="BS22" s="4"/>
      <c r="BT22" s="4"/>
      <c r="BU22" s="5"/>
      <c r="BV22" s="25">
        <v>1</v>
      </c>
      <c r="BW22" s="4"/>
      <c r="BX22" s="4"/>
      <c r="BY22" s="4"/>
      <c r="BZ22" s="4"/>
      <c r="CA22" s="5"/>
      <c r="CB22" s="9"/>
      <c r="CC22" s="4"/>
      <c r="CD22" s="4"/>
      <c r="CE22" s="4"/>
      <c r="CF22" s="4"/>
      <c r="CG22" s="8"/>
      <c r="CH22" s="9"/>
      <c r="CI22" s="4"/>
      <c r="CJ22" s="4"/>
      <c r="CK22" s="4"/>
      <c r="CL22" s="4"/>
      <c r="CM22" s="8"/>
      <c r="CN22" s="9"/>
      <c r="CO22" s="4"/>
      <c r="CP22" s="4"/>
      <c r="CQ22" s="4"/>
      <c r="CR22" s="4"/>
      <c r="CS22" s="5"/>
      <c r="CT22" s="9"/>
      <c r="CU22" s="4"/>
      <c r="CV22" s="4"/>
      <c r="CW22" s="4"/>
      <c r="CX22" s="4"/>
      <c r="CY22" s="8"/>
      <c r="CZ22" s="9"/>
      <c r="DA22" s="4"/>
      <c r="DB22" s="4"/>
      <c r="DC22" s="4"/>
      <c r="DD22" s="4"/>
      <c r="DE22" s="8"/>
      <c r="DF22" s="9">
        <v>1</v>
      </c>
      <c r="DG22" s="4"/>
      <c r="DH22" s="4"/>
      <c r="DI22" s="4"/>
      <c r="DJ22" s="4"/>
      <c r="DK22" s="5"/>
      <c r="DL22" s="9">
        <v>1</v>
      </c>
      <c r="DM22" s="4"/>
      <c r="DN22" s="4"/>
      <c r="DO22" s="4"/>
      <c r="DP22" s="4"/>
      <c r="DQ22" s="5"/>
      <c r="DR22" s="9">
        <v>1</v>
      </c>
      <c r="DS22" s="4"/>
      <c r="DT22" s="4"/>
      <c r="DU22" s="4"/>
      <c r="DV22" s="4"/>
      <c r="DW22" s="8"/>
      <c r="DX22" s="9">
        <v>1</v>
      </c>
      <c r="DY22" s="4"/>
      <c r="DZ22" s="4"/>
      <c r="EA22" s="4"/>
      <c r="EB22" s="4"/>
      <c r="EC22" s="5"/>
      <c r="ED22" s="9">
        <v>1</v>
      </c>
      <c r="EE22" s="4"/>
      <c r="EF22" s="4"/>
      <c r="EG22" s="4"/>
      <c r="EH22" s="4"/>
      <c r="EI22" s="5"/>
      <c r="EJ22" s="25">
        <v>1</v>
      </c>
      <c r="EK22" s="4"/>
      <c r="EL22" s="4"/>
      <c r="EM22" s="4"/>
      <c r="EN22" s="4"/>
      <c r="EO22" s="5"/>
      <c r="EP22" s="202">
        <f t="shared" si="0"/>
        <v>14</v>
      </c>
      <c r="EQ22" s="39">
        <f t="shared" si="1"/>
        <v>1</v>
      </c>
      <c r="ER22" s="39">
        <f t="shared" si="2"/>
        <v>0</v>
      </c>
      <c r="ES22" s="39">
        <f t="shared" si="3"/>
        <v>0</v>
      </c>
      <c r="ET22" s="39">
        <f t="shared" si="4"/>
        <v>0</v>
      </c>
      <c r="EU22" s="40">
        <f t="shared" si="5"/>
        <v>5</v>
      </c>
    </row>
    <row r="23" spans="1:151" ht="12.75">
      <c r="A23" s="195" t="s">
        <v>213</v>
      </c>
      <c r="B23" s="10">
        <v>1</v>
      </c>
      <c r="C23" s="4"/>
      <c r="D23" s="4"/>
      <c r="E23" s="4"/>
      <c r="F23" s="4"/>
      <c r="G23" s="8"/>
      <c r="H23" s="9">
        <v>1</v>
      </c>
      <c r="I23" s="4">
        <v>1</v>
      </c>
      <c r="J23" s="4"/>
      <c r="K23" s="4"/>
      <c r="L23" s="4"/>
      <c r="M23" s="8">
        <v>5</v>
      </c>
      <c r="N23" s="9">
        <v>1</v>
      </c>
      <c r="O23" s="4"/>
      <c r="P23" s="4"/>
      <c r="Q23" s="4"/>
      <c r="R23" s="4"/>
      <c r="S23" s="5"/>
      <c r="T23" s="9">
        <v>1</v>
      </c>
      <c r="U23" s="4"/>
      <c r="V23" s="4"/>
      <c r="W23" s="4"/>
      <c r="X23" s="4"/>
      <c r="Y23" s="8"/>
      <c r="Z23" s="25">
        <v>1</v>
      </c>
      <c r="AA23" s="4"/>
      <c r="AB23" s="4"/>
      <c r="AC23" s="4"/>
      <c r="AD23" s="4"/>
      <c r="AE23" s="8"/>
      <c r="AF23" s="25">
        <v>1</v>
      </c>
      <c r="AG23" s="4"/>
      <c r="AH23" s="4"/>
      <c r="AI23" s="4"/>
      <c r="AJ23" s="4"/>
      <c r="AK23" s="5"/>
      <c r="AL23" s="10"/>
      <c r="AM23" s="4"/>
      <c r="AN23" s="4"/>
      <c r="AO23" s="4"/>
      <c r="AP23" s="4"/>
      <c r="AQ23" s="5"/>
      <c r="AR23" s="9"/>
      <c r="AS23" s="4"/>
      <c r="AT23" s="4"/>
      <c r="AU23" s="4"/>
      <c r="AV23" s="4"/>
      <c r="AW23" s="5"/>
      <c r="AX23" s="9"/>
      <c r="AY23" s="4"/>
      <c r="AZ23" s="4"/>
      <c r="BA23" s="4"/>
      <c r="BB23" s="4"/>
      <c r="BC23" s="8"/>
      <c r="BD23" s="9"/>
      <c r="BE23" s="4"/>
      <c r="BF23" s="4"/>
      <c r="BG23" s="4"/>
      <c r="BH23" s="4"/>
      <c r="BI23" s="5"/>
      <c r="BJ23" s="9"/>
      <c r="BK23" s="4"/>
      <c r="BL23" s="4"/>
      <c r="BM23" s="4"/>
      <c r="BN23" s="4"/>
      <c r="BO23" s="5"/>
      <c r="BP23" s="25"/>
      <c r="BQ23" s="4"/>
      <c r="BR23" s="4"/>
      <c r="BS23" s="4"/>
      <c r="BT23" s="4"/>
      <c r="BU23" s="5"/>
      <c r="BV23" s="9">
        <v>1</v>
      </c>
      <c r="BW23" s="4"/>
      <c r="BX23" s="4"/>
      <c r="BY23" s="4"/>
      <c r="BZ23" s="4"/>
      <c r="CA23" s="5"/>
      <c r="CB23" s="9"/>
      <c r="CC23" s="4"/>
      <c r="CD23" s="4"/>
      <c r="CE23" s="4"/>
      <c r="CF23" s="4"/>
      <c r="CG23" s="5"/>
      <c r="CH23" s="9">
        <v>1</v>
      </c>
      <c r="CI23" s="4"/>
      <c r="CJ23" s="4"/>
      <c r="CK23" s="4"/>
      <c r="CL23" s="4"/>
      <c r="CM23" s="8"/>
      <c r="CN23" s="9">
        <v>1</v>
      </c>
      <c r="CO23" s="4"/>
      <c r="CP23" s="4"/>
      <c r="CQ23" s="4"/>
      <c r="CR23" s="4"/>
      <c r="CS23" s="5"/>
      <c r="CT23" s="9">
        <v>1</v>
      </c>
      <c r="CU23" s="4"/>
      <c r="CV23" s="4"/>
      <c r="CW23" s="4"/>
      <c r="CX23" s="4"/>
      <c r="CY23" s="8"/>
      <c r="CZ23" s="9">
        <v>1</v>
      </c>
      <c r="DA23" s="4"/>
      <c r="DB23" s="4"/>
      <c r="DC23" s="4"/>
      <c r="DD23" s="4"/>
      <c r="DE23" s="8"/>
      <c r="DF23" s="9"/>
      <c r="DG23" s="4"/>
      <c r="DH23" s="4"/>
      <c r="DI23" s="4"/>
      <c r="DJ23" s="4"/>
      <c r="DK23" s="8"/>
      <c r="DL23" s="9"/>
      <c r="DM23" s="4"/>
      <c r="DN23" s="4"/>
      <c r="DO23" s="4"/>
      <c r="DP23" s="4"/>
      <c r="DQ23" s="8"/>
      <c r="DR23" s="25"/>
      <c r="DS23" s="4"/>
      <c r="DT23" s="4"/>
      <c r="DU23" s="4"/>
      <c r="DV23" s="4"/>
      <c r="DW23" s="5"/>
      <c r="DX23" s="9"/>
      <c r="DY23" s="4"/>
      <c r="DZ23" s="4"/>
      <c r="EA23" s="4"/>
      <c r="EB23" s="4"/>
      <c r="EC23" s="8"/>
      <c r="ED23" s="9"/>
      <c r="EE23" s="4"/>
      <c r="EF23" s="4"/>
      <c r="EG23" s="4"/>
      <c r="EH23" s="4"/>
      <c r="EI23" s="8"/>
      <c r="EJ23" s="9">
        <v>1</v>
      </c>
      <c r="EK23" s="4"/>
      <c r="EL23" s="4"/>
      <c r="EM23" s="4"/>
      <c r="EN23" s="4"/>
      <c r="EO23" s="8"/>
      <c r="EP23" s="202">
        <f t="shared" si="0"/>
        <v>12</v>
      </c>
      <c r="EQ23" s="39">
        <f t="shared" si="1"/>
        <v>1</v>
      </c>
      <c r="ER23" s="39">
        <f t="shared" si="2"/>
        <v>0</v>
      </c>
      <c r="ES23" s="39">
        <f t="shared" si="3"/>
        <v>0</v>
      </c>
      <c r="ET23" s="39">
        <f t="shared" si="4"/>
        <v>0</v>
      </c>
      <c r="EU23" s="40">
        <f t="shared" si="5"/>
        <v>5</v>
      </c>
    </row>
    <row r="24" spans="1:151" ht="12.75">
      <c r="A24" s="19" t="s">
        <v>229</v>
      </c>
      <c r="B24" s="10"/>
      <c r="C24" s="4"/>
      <c r="D24" s="4"/>
      <c r="E24" s="4"/>
      <c r="F24" s="4"/>
      <c r="G24" s="8"/>
      <c r="H24" s="25">
        <v>1</v>
      </c>
      <c r="I24" s="4"/>
      <c r="J24" s="4"/>
      <c r="K24" s="4"/>
      <c r="L24" s="4"/>
      <c r="M24" s="8"/>
      <c r="N24" s="25">
        <v>1</v>
      </c>
      <c r="O24" s="4"/>
      <c r="P24" s="4"/>
      <c r="Q24" s="4"/>
      <c r="R24" s="4"/>
      <c r="S24" s="8"/>
      <c r="T24" s="25"/>
      <c r="U24" s="4"/>
      <c r="V24" s="4"/>
      <c r="W24" s="4"/>
      <c r="X24" s="4"/>
      <c r="Y24" s="8"/>
      <c r="Z24" s="25"/>
      <c r="AA24" s="4"/>
      <c r="AB24" s="4"/>
      <c r="AC24" s="4"/>
      <c r="AD24" s="4"/>
      <c r="AE24" s="8"/>
      <c r="AF24" s="25">
        <v>1</v>
      </c>
      <c r="AG24" s="4"/>
      <c r="AH24" s="4"/>
      <c r="AI24" s="4"/>
      <c r="AJ24" s="4"/>
      <c r="AK24" s="8"/>
      <c r="AL24" s="28"/>
      <c r="AM24" s="4"/>
      <c r="AN24" s="4"/>
      <c r="AO24" s="4"/>
      <c r="AP24" s="4"/>
      <c r="AQ24" s="8"/>
      <c r="AR24" s="9"/>
      <c r="AS24" s="4"/>
      <c r="AT24" s="4"/>
      <c r="AU24" s="4"/>
      <c r="AV24" s="4"/>
      <c r="AW24" s="8"/>
      <c r="AX24" s="25">
        <v>1</v>
      </c>
      <c r="AY24" s="4"/>
      <c r="AZ24" s="4"/>
      <c r="BA24" s="4"/>
      <c r="BB24" s="4"/>
      <c r="BC24" s="8"/>
      <c r="BD24" s="25"/>
      <c r="BE24" s="4"/>
      <c r="BF24" s="4"/>
      <c r="BG24" s="4"/>
      <c r="BH24" s="4"/>
      <c r="BI24" s="8"/>
      <c r="BJ24" s="9"/>
      <c r="BK24" s="4"/>
      <c r="BL24" s="4"/>
      <c r="BM24" s="4"/>
      <c r="BN24" s="4"/>
      <c r="BO24" s="8"/>
      <c r="BP24" s="25">
        <v>1</v>
      </c>
      <c r="BQ24" s="4"/>
      <c r="BR24" s="4"/>
      <c r="BS24" s="4"/>
      <c r="BT24" s="4"/>
      <c r="BU24" s="8"/>
      <c r="BV24" s="25">
        <v>1</v>
      </c>
      <c r="BW24" s="4"/>
      <c r="BX24" s="4"/>
      <c r="BY24" s="4"/>
      <c r="BZ24" s="4"/>
      <c r="CA24" s="8"/>
      <c r="CB24" s="25">
        <v>1</v>
      </c>
      <c r="CC24" s="4"/>
      <c r="CD24" s="4"/>
      <c r="CE24" s="4"/>
      <c r="CF24" s="4"/>
      <c r="CG24" s="8"/>
      <c r="CH24" s="25"/>
      <c r="CI24" s="4"/>
      <c r="CJ24" s="4"/>
      <c r="CK24" s="4"/>
      <c r="CL24" s="4"/>
      <c r="CM24" s="8"/>
      <c r="CN24" s="25">
        <v>1</v>
      </c>
      <c r="CO24" s="4"/>
      <c r="CP24" s="4"/>
      <c r="CQ24" s="4"/>
      <c r="CR24" s="4"/>
      <c r="CS24" s="8"/>
      <c r="CT24" s="25">
        <v>1</v>
      </c>
      <c r="CU24" s="4"/>
      <c r="CV24" s="4"/>
      <c r="CW24" s="4"/>
      <c r="CX24" s="4"/>
      <c r="CY24" s="8"/>
      <c r="CZ24" s="9"/>
      <c r="DA24" s="4"/>
      <c r="DB24" s="4"/>
      <c r="DC24" s="4"/>
      <c r="DD24" s="4"/>
      <c r="DE24" s="8"/>
      <c r="DF24" s="9">
        <v>1</v>
      </c>
      <c r="DG24" s="4">
        <v>1</v>
      </c>
      <c r="DH24" s="4"/>
      <c r="DI24" s="4"/>
      <c r="DJ24" s="4"/>
      <c r="DK24" s="8">
        <v>5</v>
      </c>
      <c r="DL24" s="9"/>
      <c r="DM24" s="4"/>
      <c r="DN24" s="4"/>
      <c r="DO24" s="4"/>
      <c r="DP24" s="4"/>
      <c r="DQ24" s="8"/>
      <c r="DR24" s="25">
        <v>1</v>
      </c>
      <c r="DS24" s="4"/>
      <c r="DT24" s="4"/>
      <c r="DU24" s="4"/>
      <c r="DV24" s="4"/>
      <c r="DW24" s="8"/>
      <c r="DX24" s="9"/>
      <c r="DY24" s="4"/>
      <c r="DZ24" s="4"/>
      <c r="EA24" s="4"/>
      <c r="EB24" s="4"/>
      <c r="EC24" s="8"/>
      <c r="ED24" s="9"/>
      <c r="EE24" s="4"/>
      <c r="EF24" s="4"/>
      <c r="EG24" s="4"/>
      <c r="EH24" s="4"/>
      <c r="EI24" s="8"/>
      <c r="EJ24" s="9"/>
      <c r="EK24" s="4"/>
      <c r="EL24" s="4"/>
      <c r="EM24" s="4"/>
      <c r="EN24" s="4"/>
      <c r="EO24" s="8"/>
      <c r="EP24" s="202">
        <f t="shared" si="0"/>
        <v>11</v>
      </c>
      <c r="EQ24" s="39">
        <f t="shared" si="1"/>
        <v>1</v>
      </c>
      <c r="ER24" s="39">
        <f t="shared" si="2"/>
        <v>0</v>
      </c>
      <c r="ES24" s="39">
        <f t="shared" si="3"/>
        <v>0</v>
      </c>
      <c r="ET24" s="39">
        <f t="shared" si="4"/>
        <v>0</v>
      </c>
      <c r="EU24" s="40">
        <f t="shared" si="5"/>
        <v>5</v>
      </c>
    </row>
    <row r="25" spans="1:151" ht="12.75">
      <c r="A25" s="195" t="s">
        <v>275</v>
      </c>
      <c r="B25" s="28"/>
      <c r="C25" s="4"/>
      <c r="D25" s="4"/>
      <c r="E25" s="4"/>
      <c r="F25" s="4"/>
      <c r="G25" s="8"/>
      <c r="H25" s="9"/>
      <c r="I25" s="4"/>
      <c r="J25" s="4"/>
      <c r="K25" s="4"/>
      <c r="L25" s="4"/>
      <c r="M25" s="8"/>
      <c r="N25" s="9"/>
      <c r="O25" s="4"/>
      <c r="P25" s="4"/>
      <c r="Q25" s="4"/>
      <c r="R25" s="4"/>
      <c r="S25" s="8"/>
      <c r="T25" s="9"/>
      <c r="U25" s="4"/>
      <c r="V25" s="4"/>
      <c r="W25" s="4"/>
      <c r="X25" s="4"/>
      <c r="Y25" s="8"/>
      <c r="Z25" s="9"/>
      <c r="AA25" s="4"/>
      <c r="AB25" s="4"/>
      <c r="AC25" s="4"/>
      <c r="AD25" s="4"/>
      <c r="AE25" s="8"/>
      <c r="AF25" s="9"/>
      <c r="AG25" s="4"/>
      <c r="AH25" s="4"/>
      <c r="AI25" s="4"/>
      <c r="AJ25" s="4"/>
      <c r="AK25" s="8"/>
      <c r="AL25" s="10"/>
      <c r="AM25" s="4"/>
      <c r="AN25" s="4"/>
      <c r="AO25" s="4"/>
      <c r="AP25" s="4"/>
      <c r="AQ25" s="8"/>
      <c r="AR25" s="25"/>
      <c r="AS25" s="4"/>
      <c r="AT25" s="4"/>
      <c r="AU25" s="4"/>
      <c r="AV25" s="4"/>
      <c r="AW25" s="8"/>
      <c r="AX25" s="9"/>
      <c r="AY25" s="4"/>
      <c r="AZ25" s="4"/>
      <c r="BA25" s="4"/>
      <c r="BB25" s="4"/>
      <c r="BC25" s="8"/>
      <c r="BD25" s="9"/>
      <c r="BE25" s="4"/>
      <c r="BF25" s="4"/>
      <c r="BG25" s="4"/>
      <c r="BH25" s="4"/>
      <c r="BI25" s="8"/>
      <c r="BJ25" s="9"/>
      <c r="BK25" s="4"/>
      <c r="BL25" s="4"/>
      <c r="BM25" s="4"/>
      <c r="BN25" s="4"/>
      <c r="BO25" s="8"/>
      <c r="BP25" s="9"/>
      <c r="BQ25" s="4"/>
      <c r="BR25" s="4"/>
      <c r="BS25" s="4"/>
      <c r="BT25" s="4"/>
      <c r="BU25" s="5"/>
      <c r="BV25" s="25"/>
      <c r="BW25" s="4"/>
      <c r="BX25" s="4"/>
      <c r="BY25" s="4"/>
      <c r="BZ25" s="4"/>
      <c r="CA25" s="8"/>
      <c r="CB25" s="25">
        <v>1</v>
      </c>
      <c r="CC25" s="4"/>
      <c r="CD25" s="4"/>
      <c r="CE25" s="4"/>
      <c r="CF25" s="4"/>
      <c r="CG25" s="8"/>
      <c r="CH25" s="25">
        <v>1</v>
      </c>
      <c r="CI25" s="4">
        <v>1</v>
      </c>
      <c r="CJ25" s="4"/>
      <c r="CK25" s="4"/>
      <c r="CL25" s="4"/>
      <c r="CM25" s="8">
        <v>5</v>
      </c>
      <c r="CN25" s="9">
        <v>1</v>
      </c>
      <c r="CO25" s="4"/>
      <c r="CP25" s="4"/>
      <c r="CQ25" s="4"/>
      <c r="CR25" s="4"/>
      <c r="CS25" s="8"/>
      <c r="CT25" s="9">
        <v>1</v>
      </c>
      <c r="CU25" s="4"/>
      <c r="CV25" s="4"/>
      <c r="CW25" s="4"/>
      <c r="CX25" s="4"/>
      <c r="CY25" s="8"/>
      <c r="CZ25" s="9">
        <v>1</v>
      </c>
      <c r="DA25" s="4"/>
      <c r="DB25" s="4"/>
      <c r="DC25" s="4"/>
      <c r="DD25" s="4"/>
      <c r="DE25" s="8"/>
      <c r="DF25" s="9">
        <v>1</v>
      </c>
      <c r="DG25" s="4"/>
      <c r="DH25" s="4"/>
      <c r="DI25" s="4"/>
      <c r="DJ25" s="4"/>
      <c r="DK25" s="5"/>
      <c r="DL25" s="9">
        <v>1</v>
      </c>
      <c r="DM25" s="4"/>
      <c r="DN25" s="4"/>
      <c r="DO25" s="4"/>
      <c r="DP25" s="4"/>
      <c r="DQ25" s="8"/>
      <c r="DR25" s="9">
        <v>1</v>
      </c>
      <c r="DS25" s="4"/>
      <c r="DT25" s="4"/>
      <c r="DU25" s="4"/>
      <c r="DV25" s="4"/>
      <c r="DW25" s="8"/>
      <c r="DX25" s="9">
        <v>1</v>
      </c>
      <c r="DY25" s="4"/>
      <c r="DZ25" s="4"/>
      <c r="EA25" s="4"/>
      <c r="EB25" s="4"/>
      <c r="EC25" s="5"/>
      <c r="ED25" s="9">
        <v>1</v>
      </c>
      <c r="EE25" s="4"/>
      <c r="EF25" s="4"/>
      <c r="EG25" s="4"/>
      <c r="EH25" s="4"/>
      <c r="EI25" s="5"/>
      <c r="EJ25" s="9">
        <v>1</v>
      </c>
      <c r="EK25" s="4"/>
      <c r="EL25" s="4"/>
      <c r="EM25" s="4"/>
      <c r="EN25" s="4"/>
      <c r="EO25" s="5"/>
      <c r="EP25" s="202">
        <f t="shared" si="0"/>
        <v>11</v>
      </c>
      <c r="EQ25" s="39">
        <f t="shared" si="1"/>
        <v>1</v>
      </c>
      <c r="ER25" s="39">
        <f t="shared" si="2"/>
        <v>0</v>
      </c>
      <c r="ES25" s="39">
        <f t="shared" si="3"/>
        <v>0</v>
      </c>
      <c r="ET25" s="39">
        <f t="shared" si="4"/>
        <v>0</v>
      </c>
      <c r="EU25" s="40">
        <f t="shared" si="5"/>
        <v>5</v>
      </c>
    </row>
    <row r="26" spans="1:151" ht="12.75">
      <c r="A26" s="195" t="s">
        <v>265</v>
      </c>
      <c r="B26" s="28"/>
      <c r="C26" s="4"/>
      <c r="D26" s="4"/>
      <c r="E26" s="4"/>
      <c r="F26" s="4"/>
      <c r="G26" s="8"/>
      <c r="H26" s="9"/>
      <c r="I26" s="4"/>
      <c r="J26" s="4"/>
      <c r="K26" s="4"/>
      <c r="L26" s="4"/>
      <c r="M26" s="8"/>
      <c r="N26" s="9"/>
      <c r="O26" s="4"/>
      <c r="P26" s="4"/>
      <c r="Q26" s="4"/>
      <c r="R26" s="4"/>
      <c r="S26" s="8"/>
      <c r="T26" s="9"/>
      <c r="U26" s="4"/>
      <c r="V26" s="4"/>
      <c r="W26" s="4"/>
      <c r="X26" s="4"/>
      <c r="Y26" s="8"/>
      <c r="Z26" s="9"/>
      <c r="AA26" s="4"/>
      <c r="AB26" s="4"/>
      <c r="AC26" s="4"/>
      <c r="AD26" s="4"/>
      <c r="AE26" s="8"/>
      <c r="AF26" s="25"/>
      <c r="AG26" s="4"/>
      <c r="AH26" s="4"/>
      <c r="AI26" s="4"/>
      <c r="AJ26" s="4"/>
      <c r="AK26" s="8"/>
      <c r="AL26" s="10"/>
      <c r="AM26" s="4"/>
      <c r="AN26" s="4"/>
      <c r="AO26" s="4"/>
      <c r="AP26" s="4"/>
      <c r="AQ26" s="8"/>
      <c r="AR26" s="25"/>
      <c r="AS26" s="4"/>
      <c r="AT26" s="4"/>
      <c r="AU26" s="4"/>
      <c r="AV26" s="4"/>
      <c r="AW26" s="8"/>
      <c r="AX26" s="9"/>
      <c r="AY26" s="4"/>
      <c r="AZ26" s="4"/>
      <c r="BA26" s="4"/>
      <c r="BB26" s="4"/>
      <c r="BC26" s="8"/>
      <c r="BD26" s="25"/>
      <c r="BE26" s="4"/>
      <c r="BF26" s="4"/>
      <c r="BG26" s="4"/>
      <c r="BH26" s="4"/>
      <c r="BI26" s="8"/>
      <c r="BJ26" s="9">
        <v>1</v>
      </c>
      <c r="BK26" s="4"/>
      <c r="BL26" s="4"/>
      <c r="BM26" s="4"/>
      <c r="BN26" s="4"/>
      <c r="BO26" s="8"/>
      <c r="BP26" s="9">
        <v>1</v>
      </c>
      <c r="BQ26" s="4">
        <v>1</v>
      </c>
      <c r="BR26" s="4"/>
      <c r="BS26" s="4"/>
      <c r="BT26" s="4"/>
      <c r="BU26" s="8">
        <v>5</v>
      </c>
      <c r="BV26" s="9">
        <v>1</v>
      </c>
      <c r="BW26" s="4"/>
      <c r="BX26" s="4"/>
      <c r="BY26" s="4"/>
      <c r="BZ26" s="4"/>
      <c r="CA26" s="8"/>
      <c r="CB26" s="9">
        <v>1</v>
      </c>
      <c r="CC26" s="4"/>
      <c r="CD26" s="4"/>
      <c r="CE26" s="4"/>
      <c r="CF26" s="4"/>
      <c r="CG26" s="8"/>
      <c r="CH26" s="9">
        <v>1</v>
      </c>
      <c r="CI26" s="4"/>
      <c r="CJ26" s="4"/>
      <c r="CK26" s="4"/>
      <c r="CL26" s="4"/>
      <c r="CM26" s="8"/>
      <c r="CN26" s="9"/>
      <c r="CO26" s="4"/>
      <c r="CP26" s="4"/>
      <c r="CQ26" s="4"/>
      <c r="CR26" s="4"/>
      <c r="CS26" s="8"/>
      <c r="CT26" s="9"/>
      <c r="CU26" s="4"/>
      <c r="CV26" s="4"/>
      <c r="CW26" s="4"/>
      <c r="CX26" s="4"/>
      <c r="CY26" s="8"/>
      <c r="CZ26" s="9"/>
      <c r="DA26" s="4"/>
      <c r="DB26" s="4"/>
      <c r="DC26" s="4"/>
      <c r="DD26" s="4"/>
      <c r="DE26" s="8"/>
      <c r="DF26" s="9"/>
      <c r="DG26" s="4"/>
      <c r="DH26" s="4"/>
      <c r="DI26" s="4"/>
      <c r="DJ26" s="4"/>
      <c r="DK26" s="5"/>
      <c r="DL26" s="9"/>
      <c r="DM26" s="4"/>
      <c r="DN26" s="4"/>
      <c r="DO26" s="4"/>
      <c r="DP26" s="4"/>
      <c r="DQ26" s="8"/>
      <c r="DR26" s="9">
        <v>1</v>
      </c>
      <c r="DS26" s="4"/>
      <c r="DT26" s="4"/>
      <c r="DU26" s="4"/>
      <c r="DV26" s="4"/>
      <c r="DW26" s="8"/>
      <c r="DX26" s="9">
        <v>1</v>
      </c>
      <c r="DY26" s="4"/>
      <c r="DZ26" s="4"/>
      <c r="EA26" s="4"/>
      <c r="EB26" s="4"/>
      <c r="EC26" s="5"/>
      <c r="ED26" s="9">
        <v>1</v>
      </c>
      <c r="EE26" s="4"/>
      <c r="EF26" s="4"/>
      <c r="EG26" s="4"/>
      <c r="EH26" s="4"/>
      <c r="EI26" s="5"/>
      <c r="EJ26" s="9">
        <v>1</v>
      </c>
      <c r="EK26" s="4"/>
      <c r="EL26" s="4"/>
      <c r="EM26" s="4"/>
      <c r="EN26" s="4"/>
      <c r="EO26" s="5"/>
      <c r="EP26" s="202">
        <f t="shared" si="0"/>
        <v>9</v>
      </c>
      <c r="EQ26" s="39">
        <f t="shared" si="1"/>
        <v>1</v>
      </c>
      <c r="ER26" s="39">
        <f t="shared" si="2"/>
        <v>0</v>
      </c>
      <c r="ES26" s="39">
        <f t="shared" si="3"/>
        <v>0</v>
      </c>
      <c r="ET26" s="39">
        <f t="shared" si="4"/>
        <v>0</v>
      </c>
      <c r="EU26" s="40">
        <f t="shared" si="5"/>
        <v>5</v>
      </c>
    </row>
    <row r="27" spans="1:151" ht="12.75">
      <c r="A27" s="196" t="s">
        <v>276</v>
      </c>
      <c r="B27" s="28"/>
      <c r="C27" s="11"/>
      <c r="D27" s="11"/>
      <c r="E27" s="11"/>
      <c r="F27" s="11"/>
      <c r="G27" s="15"/>
      <c r="H27" s="13"/>
      <c r="I27" s="4"/>
      <c r="J27" s="4"/>
      <c r="K27" s="4"/>
      <c r="L27" s="4"/>
      <c r="M27" s="8"/>
      <c r="N27" s="9"/>
      <c r="O27" s="4"/>
      <c r="P27" s="4"/>
      <c r="Q27" s="4"/>
      <c r="R27" s="4"/>
      <c r="S27" s="8"/>
      <c r="T27" s="9"/>
      <c r="U27" s="4"/>
      <c r="V27" s="4"/>
      <c r="W27" s="4"/>
      <c r="X27" s="4"/>
      <c r="Y27" s="8"/>
      <c r="Z27" s="9"/>
      <c r="AA27" s="4"/>
      <c r="AB27" s="4"/>
      <c r="AC27" s="4"/>
      <c r="AD27" s="4"/>
      <c r="AE27" s="8"/>
      <c r="AF27" s="9"/>
      <c r="AG27" s="4"/>
      <c r="AH27" s="4"/>
      <c r="AI27" s="4"/>
      <c r="AJ27" s="4"/>
      <c r="AK27" s="8"/>
      <c r="AL27" s="10"/>
      <c r="AM27" s="4"/>
      <c r="AN27" s="4"/>
      <c r="AO27" s="4"/>
      <c r="AP27" s="4"/>
      <c r="AQ27" s="8"/>
      <c r="AR27" s="25"/>
      <c r="AS27" s="4"/>
      <c r="AT27" s="4"/>
      <c r="AU27" s="4"/>
      <c r="AV27" s="4"/>
      <c r="AW27" s="8"/>
      <c r="AX27" s="9"/>
      <c r="AY27" s="4"/>
      <c r="AZ27" s="4"/>
      <c r="BA27" s="4"/>
      <c r="BB27" s="4"/>
      <c r="BC27" s="8"/>
      <c r="BD27" s="9"/>
      <c r="BE27" s="4"/>
      <c r="BF27" s="4"/>
      <c r="BG27" s="4"/>
      <c r="BH27" s="4"/>
      <c r="BI27" s="8"/>
      <c r="BJ27" s="9"/>
      <c r="BK27" s="4"/>
      <c r="BL27" s="4"/>
      <c r="BM27" s="4"/>
      <c r="BN27" s="4"/>
      <c r="BO27" s="8"/>
      <c r="BP27" s="9"/>
      <c r="BQ27" s="4"/>
      <c r="BR27" s="4"/>
      <c r="BS27" s="4"/>
      <c r="BT27" s="4"/>
      <c r="BU27" s="5"/>
      <c r="BV27" s="25"/>
      <c r="BW27" s="4"/>
      <c r="BX27" s="4"/>
      <c r="BY27" s="4"/>
      <c r="BZ27" s="4"/>
      <c r="CA27" s="8"/>
      <c r="CB27" s="25">
        <v>1</v>
      </c>
      <c r="CC27" s="4"/>
      <c r="CD27" s="4"/>
      <c r="CE27" s="4"/>
      <c r="CF27" s="4"/>
      <c r="CG27" s="8"/>
      <c r="CH27" s="9"/>
      <c r="CI27" s="4"/>
      <c r="CJ27" s="4"/>
      <c r="CK27" s="4"/>
      <c r="CL27" s="4"/>
      <c r="CM27" s="8"/>
      <c r="CN27" s="9"/>
      <c r="CO27" s="4"/>
      <c r="CP27" s="4"/>
      <c r="CQ27" s="4"/>
      <c r="CR27" s="4"/>
      <c r="CS27" s="8"/>
      <c r="CT27" s="25">
        <v>1</v>
      </c>
      <c r="CU27" s="4"/>
      <c r="CV27" s="4"/>
      <c r="CW27" s="4"/>
      <c r="CX27" s="4"/>
      <c r="CY27" s="5"/>
      <c r="CZ27" s="9"/>
      <c r="DA27" s="4"/>
      <c r="DB27" s="4"/>
      <c r="DC27" s="4"/>
      <c r="DD27" s="4"/>
      <c r="DE27" s="5"/>
      <c r="DF27" s="9">
        <v>1</v>
      </c>
      <c r="DG27" s="4">
        <v>1</v>
      </c>
      <c r="DH27" s="4"/>
      <c r="DI27" s="4"/>
      <c r="DJ27" s="4"/>
      <c r="DK27" s="8">
        <v>5</v>
      </c>
      <c r="DL27" s="9"/>
      <c r="DM27" s="4"/>
      <c r="DN27" s="4"/>
      <c r="DO27" s="4"/>
      <c r="DP27" s="4"/>
      <c r="DQ27" s="8"/>
      <c r="DR27" s="9"/>
      <c r="DS27" s="4"/>
      <c r="DT27" s="4"/>
      <c r="DU27" s="4"/>
      <c r="DV27" s="4"/>
      <c r="DW27" s="8"/>
      <c r="DX27" s="9"/>
      <c r="DY27" s="4"/>
      <c r="DZ27" s="4"/>
      <c r="EA27" s="4"/>
      <c r="EB27" s="4"/>
      <c r="EC27" s="5"/>
      <c r="ED27" s="9"/>
      <c r="EE27" s="4"/>
      <c r="EF27" s="4"/>
      <c r="EG27" s="4"/>
      <c r="EH27" s="4"/>
      <c r="EI27" s="5"/>
      <c r="EJ27" s="9"/>
      <c r="EK27" s="4"/>
      <c r="EL27" s="4"/>
      <c r="EM27" s="4"/>
      <c r="EN27" s="4"/>
      <c r="EO27" s="5"/>
      <c r="EP27" s="202">
        <f t="shared" si="0"/>
        <v>3</v>
      </c>
      <c r="EQ27" s="39">
        <f t="shared" si="1"/>
        <v>1</v>
      </c>
      <c r="ER27" s="39">
        <f t="shared" si="2"/>
        <v>0</v>
      </c>
      <c r="ES27" s="39">
        <f t="shared" si="3"/>
        <v>0</v>
      </c>
      <c r="ET27" s="39">
        <f t="shared" si="4"/>
        <v>0</v>
      </c>
      <c r="EU27" s="40">
        <f t="shared" si="5"/>
        <v>5</v>
      </c>
    </row>
    <row r="28" spans="1:151" ht="12.75">
      <c r="A28" s="196" t="s">
        <v>218</v>
      </c>
      <c r="B28" s="10">
        <v>1</v>
      </c>
      <c r="C28" s="4"/>
      <c r="D28" s="4"/>
      <c r="E28" s="4"/>
      <c r="F28" s="4"/>
      <c r="G28" s="8"/>
      <c r="H28" s="9">
        <v>1</v>
      </c>
      <c r="I28" s="4"/>
      <c r="J28" s="4"/>
      <c r="K28" s="4"/>
      <c r="L28" s="11"/>
      <c r="M28" s="15"/>
      <c r="N28" s="13">
        <v>1</v>
      </c>
      <c r="O28" s="11"/>
      <c r="P28" s="11"/>
      <c r="Q28" s="11"/>
      <c r="R28" s="11"/>
      <c r="S28" s="12"/>
      <c r="T28" s="103">
        <v>1</v>
      </c>
      <c r="U28" s="11"/>
      <c r="V28" s="11"/>
      <c r="W28" s="11"/>
      <c r="X28" s="11"/>
      <c r="Y28" s="15"/>
      <c r="Z28" s="13">
        <v>1</v>
      </c>
      <c r="AA28" s="11"/>
      <c r="AB28" s="11"/>
      <c r="AC28" s="11"/>
      <c r="AD28" s="11"/>
      <c r="AE28" s="15"/>
      <c r="AF28" s="13">
        <v>1</v>
      </c>
      <c r="AG28" s="11"/>
      <c r="AH28" s="11"/>
      <c r="AI28" s="11"/>
      <c r="AJ28" s="11"/>
      <c r="AK28" s="15"/>
      <c r="AL28" s="42">
        <v>1</v>
      </c>
      <c r="AM28" s="11"/>
      <c r="AN28" s="11"/>
      <c r="AO28" s="11"/>
      <c r="AP28" s="11"/>
      <c r="AQ28" s="15"/>
      <c r="AR28" s="13">
        <v>1</v>
      </c>
      <c r="AS28" s="11"/>
      <c r="AT28" s="11"/>
      <c r="AU28" s="11"/>
      <c r="AV28" s="11"/>
      <c r="AW28" s="5"/>
      <c r="AX28" s="25">
        <v>1</v>
      </c>
      <c r="AY28" s="4"/>
      <c r="AZ28" s="4"/>
      <c r="BA28" s="4"/>
      <c r="BB28" s="4"/>
      <c r="BC28" s="5"/>
      <c r="BD28" s="9">
        <v>1</v>
      </c>
      <c r="BE28" s="4"/>
      <c r="BF28" s="4"/>
      <c r="BG28" s="4"/>
      <c r="BH28" s="4"/>
      <c r="BI28" s="5"/>
      <c r="BJ28" s="9">
        <v>1</v>
      </c>
      <c r="BK28" s="11"/>
      <c r="BL28" s="11"/>
      <c r="BM28" s="11"/>
      <c r="BN28" s="11"/>
      <c r="BO28" s="15"/>
      <c r="BP28" s="13">
        <v>1</v>
      </c>
      <c r="BQ28" s="11"/>
      <c r="BR28" s="11"/>
      <c r="BS28" s="11"/>
      <c r="BT28" s="4"/>
      <c r="BU28" s="5"/>
      <c r="BV28" s="9">
        <v>1</v>
      </c>
      <c r="BW28" s="4"/>
      <c r="BX28" s="4"/>
      <c r="BY28" s="4"/>
      <c r="BZ28" s="4"/>
      <c r="CA28" s="8"/>
      <c r="CB28" s="9">
        <v>1</v>
      </c>
      <c r="CC28" s="11"/>
      <c r="CD28" s="11"/>
      <c r="CE28" s="11"/>
      <c r="CF28" s="11"/>
      <c r="CG28" s="8"/>
      <c r="CH28" s="9"/>
      <c r="CI28" s="11"/>
      <c r="CJ28" s="11"/>
      <c r="CK28" s="11"/>
      <c r="CL28" s="11"/>
      <c r="CM28" s="12"/>
      <c r="CN28" s="25">
        <v>1</v>
      </c>
      <c r="CO28" s="11"/>
      <c r="CP28" s="11"/>
      <c r="CQ28" s="11"/>
      <c r="CR28" s="11"/>
      <c r="CS28" s="15"/>
      <c r="CT28" s="103">
        <v>1</v>
      </c>
      <c r="CU28" s="11"/>
      <c r="CV28" s="11"/>
      <c r="CW28" s="11"/>
      <c r="CX28" s="4"/>
      <c r="CY28" s="8"/>
      <c r="CZ28" s="103">
        <v>1</v>
      </c>
      <c r="DA28" s="11"/>
      <c r="DB28" s="11"/>
      <c r="DC28" s="11"/>
      <c r="DD28" s="4"/>
      <c r="DE28" s="8"/>
      <c r="DF28" s="13">
        <v>1</v>
      </c>
      <c r="DG28" s="11"/>
      <c r="DH28" s="11"/>
      <c r="DI28" s="11"/>
      <c r="DJ28" s="11"/>
      <c r="DK28" s="5"/>
      <c r="DL28" s="9">
        <v>1</v>
      </c>
      <c r="DM28" s="11"/>
      <c r="DN28" s="11"/>
      <c r="DO28" s="11"/>
      <c r="DP28" s="11"/>
      <c r="DQ28" s="15"/>
      <c r="DR28" s="9">
        <v>1</v>
      </c>
      <c r="DS28" s="11"/>
      <c r="DT28" s="11"/>
      <c r="DU28" s="11"/>
      <c r="DV28" s="11"/>
      <c r="DW28" s="15"/>
      <c r="DX28" s="25">
        <v>1</v>
      </c>
      <c r="DY28" s="11"/>
      <c r="DZ28" s="11"/>
      <c r="EA28" s="11"/>
      <c r="EB28" s="11"/>
      <c r="EC28" s="12"/>
      <c r="ED28" s="25">
        <v>1</v>
      </c>
      <c r="EE28" s="11"/>
      <c r="EF28" s="11"/>
      <c r="EG28" s="11"/>
      <c r="EH28" s="11"/>
      <c r="EI28" s="12"/>
      <c r="EJ28" s="25">
        <v>1</v>
      </c>
      <c r="EK28" s="11"/>
      <c r="EL28" s="11"/>
      <c r="EM28" s="11"/>
      <c r="EN28" s="11"/>
      <c r="EO28" s="12"/>
      <c r="EP28" s="202">
        <f t="shared" si="0"/>
        <v>23</v>
      </c>
      <c r="EQ28" s="39">
        <f t="shared" si="1"/>
        <v>0</v>
      </c>
      <c r="ER28" s="39">
        <f t="shared" si="2"/>
        <v>0</v>
      </c>
      <c r="ES28" s="39">
        <f t="shared" si="3"/>
        <v>0</v>
      </c>
      <c r="ET28" s="39">
        <f t="shared" si="4"/>
        <v>0</v>
      </c>
      <c r="EU28" s="40">
        <f t="shared" si="5"/>
        <v>0</v>
      </c>
    </row>
    <row r="29" spans="1:151" ht="12.75">
      <c r="A29" s="196" t="s">
        <v>215</v>
      </c>
      <c r="B29" s="10">
        <v>1</v>
      </c>
      <c r="C29" s="4"/>
      <c r="D29" s="4"/>
      <c r="E29" s="4"/>
      <c r="F29" s="4"/>
      <c r="G29" s="8"/>
      <c r="H29" s="9">
        <v>1</v>
      </c>
      <c r="I29" s="4"/>
      <c r="J29" s="4"/>
      <c r="K29" s="4"/>
      <c r="L29" s="11"/>
      <c r="M29" s="15"/>
      <c r="N29" s="13">
        <v>1</v>
      </c>
      <c r="O29" s="11"/>
      <c r="P29" s="11"/>
      <c r="Q29" s="11"/>
      <c r="R29" s="11"/>
      <c r="S29" s="15"/>
      <c r="T29" s="13">
        <v>1</v>
      </c>
      <c r="U29" s="11"/>
      <c r="V29" s="11"/>
      <c r="W29" s="11"/>
      <c r="X29" s="11"/>
      <c r="Y29" s="15"/>
      <c r="Z29" s="13">
        <v>1</v>
      </c>
      <c r="AA29" s="11"/>
      <c r="AB29" s="11"/>
      <c r="AC29" s="11"/>
      <c r="AD29" s="11"/>
      <c r="AE29" s="15"/>
      <c r="AF29" s="13"/>
      <c r="AG29" s="11"/>
      <c r="AH29" s="11"/>
      <c r="AI29" s="11"/>
      <c r="AJ29" s="11"/>
      <c r="AK29" s="15"/>
      <c r="AL29" s="42">
        <v>1</v>
      </c>
      <c r="AM29" s="11"/>
      <c r="AN29" s="11"/>
      <c r="AO29" s="11"/>
      <c r="AP29" s="11"/>
      <c r="AQ29" s="15"/>
      <c r="AR29" s="13">
        <v>1</v>
      </c>
      <c r="AS29" s="11"/>
      <c r="AT29" s="11"/>
      <c r="AU29" s="11"/>
      <c r="AV29" s="11"/>
      <c r="AW29" s="8"/>
      <c r="AX29" s="9">
        <v>1</v>
      </c>
      <c r="AY29" s="4"/>
      <c r="AZ29" s="4"/>
      <c r="BA29" s="4"/>
      <c r="BB29" s="4"/>
      <c r="BC29" s="8"/>
      <c r="BD29" s="9">
        <v>1</v>
      </c>
      <c r="BE29" s="4"/>
      <c r="BF29" s="4"/>
      <c r="BG29" s="4"/>
      <c r="BH29" s="4"/>
      <c r="BI29" s="5"/>
      <c r="BJ29" s="9">
        <v>1</v>
      </c>
      <c r="BK29" s="11"/>
      <c r="BL29" s="11"/>
      <c r="BM29" s="11"/>
      <c r="BN29" s="11"/>
      <c r="BO29" s="15"/>
      <c r="BP29" s="13">
        <v>1</v>
      </c>
      <c r="BQ29" s="11"/>
      <c r="BR29" s="11"/>
      <c r="BS29" s="11"/>
      <c r="BT29" s="4"/>
      <c r="BU29" s="5"/>
      <c r="BV29" s="9">
        <v>1</v>
      </c>
      <c r="BW29" s="4"/>
      <c r="BX29" s="4"/>
      <c r="BY29" s="4"/>
      <c r="BZ29" s="4"/>
      <c r="CA29" s="8"/>
      <c r="CB29" s="9">
        <v>1</v>
      </c>
      <c r="CC29" s="11"/>
      <c r="CD29" s="11"/>
      <c r="CE29" s="11"/>
      <c r="CF29" s="11"/>
      <c r="CG29" s="5"/>
      <c r="CH29" s="9">
        <v>1</v>
      </c>
      <c r="CI29" s="11"/>
      <c r="CJ29" s="11"/>
      <c r="CK29" s="11"/>
      <c r="CL29" s="11"/>
      <c r="CM29" s="15"/>
      <c r="CN29" s="9">
        <v>1</v>
      </c>
      <c r="CO29" s="11"/>
      <c r="CP29" s="11"/>
      <c r="CQ29" s="11"/>
      <c r="CR29" s="11"/>
      <c r="CS29" s="12"/>
      <c r="CT29" s="13">
        <v>1</v>
      </c>
      <c r="CU29" s="11"/>
      <c r="CV29" s="11"/>
      <c r="CW29" s="11"/>
      <c r="CX29" s="4"/>
      <c r="CY29" s="8"/>
      <c r="CZ29" s="13">
        <v>1</v>
      </c>
      <c r="DA29" s="11"/>
      <c r="DB29" s="11"/>
      <c r="DC29" s="11"/>
      <c r="DD29" s="4"/>
      <c r="DE29" s="8"/>
      <c r="DF29" s="103">
        <v>1</v>
      </c>
      <c r="DG29" s="11"/>
      <c r="DH29" s="11"/>
      <c r="DI29" s="11"/>
      <c r="DJ29" s="11"/>
      <c r="DK29" s="8"/>
      <c r="DL29" s="9"/>
      <c r="DM29" s="11"/>
      <c r="DN29" s="11"/>
      <c r="DO29" s="11"/>
      <c r="DP29" s="11"/>
      <c r="DQ29" s="15"/>
      <c r="DR29" s="25">
        <v>1</v>
      </c>
      <c r="DS29" s="11"/>
      <c r="DT29" s="11"/>
      <c r="DU29" s="11"/>
      <c r="DV29" s="11"/>
      <c r="DW29" s="15"/>
      <c r="DX29" s="9"/>
      <c r="DY29" s="11"/>
      <c r="DZ29" s="11"/>
      <c r="EA29" s="11"/>
      <c r="EB29" s="11"/>
      <c r="EC29" s="12"/>
      <c r="ED29" s="25">
        <v>1</v>
      </c>
      <c r="EE29" s="11"/>
      <c r="EF29" s="11"/>
      <c r="EG29" s="11"/>
      <c r="EH29" s="11"/>
      <c r="EI29" s="12"/>
      <c r="EJ29" s="9"/>
      <c r="EK29" s="11"/>
      <c r="EL29" s="11"/>
      <c r="EM29" s="11"/>
      <c r="EN29" s="11"/>
      <c r="EO29" s="12"/>
      <c r="EP29" s="202">
        <f t="shared" si="0"/>
        <v>20</v>
      </c>
      <c r="EQ29" s="39">
        <f t="shared" si="1"/>
        <v>0</v>
      </c>
      <c r="ER29" s="39">
        <f t="shared" si="2"/>
        <v>0</v>
      </c>
      <c r="ES29" s="39">
        <f t="shared" si="3"/>
        <v>0</v>
      </c>
      <c r="ET29" s="39">
        <f t="shared" si="4"/>
        <v>0</v>
      </c>
      <c r="EU29" s="40">
        <f t="shared" si="5"/>
        <v>0</v>
      </c>
    </row>
    <row r="30" spans="1:151" ht="12.75">
      <c r="A30" s="26" t="s">
        <v>230</v>
      </c>
      <c r="B30" s="10"/>
      <c r="C30" s="4"/>
      <c r="D30" s="4"/>
      <c r="E30" s="4"/>
      <c r="F30" s="4"/>
      <c r="G30" s="8"/>
      <c r="H30" s="25">
        <v>1</v>
      </c>
      <c r="I30" s="4"/>
      <c r="J30" s="4"/>
      <c r="K30" s="4"/>
      <c r="L30" s="11"/>
      <c r="M30" s="15"/>
      <c r="N30" s="103">
        <v>1</v>
      </c>
      <c r="O30" s="11"/>
      <c r="P30" s="11"/>
      <c r="Q30" s="11"/>
      <c r="R30" s="11"/>
      <c r="S30" s="12"/>
      <c r="T30" s="103">
        <v>1</v>
      </c>
      <c r="U30" s="11"/>
      <c r="V30" s="11"/>
      <c r="W30" s="11"/>
      <c r="X30" s="11"/>
      <c r="Y30" s="15"/>
      <c r="Z30" s="103">
        <v>1</v>
      </c>
      <c r="AA30" s="11"/>
      <c r="AB30" s="11"/>
      <c r="AC30" s="11"/>
      <c r="AD30" s="11"/>
      <c r="AE30" s="15"/>
      <c r="AF30" s="103">
        <v>1</v>
      </c>
      <c r="AG30" s="11"/>
      <c r="AH30" s="11"/>
      <c r="AI30" s="11"/>
      <c r="AJ30" s="11"/>
      <c r="AK30" s="12"/>
      <c r="AL30" s="200">
        <v>1</v>
      </c>
      <c r="AM30" s="11"/>
      <c r="AN30" s="11"/>
      <c r="AO30" s="11"/>
      <c r="AP30" s="11"/>
      <c r="AQ30" s="12"/>
      <c r="AR30" s="103">
        <v>1</v>
      </c>
      <c r="AS30" s="11"/>
      <c r="AT30" s="11"/>
      <c r="AU30" s="11"/>
      <c r="AV30" s="11"/>
      <c r="AW30" s="8"/>
      <c r="AX30" s="25">
        <v>1</v>
      </c>
      <c r="AY30" s="4"/>
      <c r="AZ30" s="4"/>
      <c r="BA30" s="4"/>
      <c r="BB30" s="4"/>
      <c r="BC30" s="5"/>
      <c r="BD30" s="25">
        <v>1</v>
      </c>
      <c r="BE30" s="4"/>
      <c r="BF30" s="4"/>
      <c r="BG30" s="4"/>
      <c r="BH30" s="4"/>
      <c r="BI30" s="5"/>
      <c r="BJ30" s="9"/>
      <c r="BK30" s="11"/>
      <c r="BL30" s="11"/>
      <c r="BM30" s="11"/>
      <c r="BN30" s="11"/>
      <c r="BO30" s="12"/>
      <c r="BP30" s="13">
        <v>1</v>
      </c>
      <c r="BQ30" s="11"/>
      <c r="BR30" s="11"/>
      <c r="BS30" s="11"/>
      <c r="BT30" s="4"/>
      <c r="BU30" s="5"/>
      <c r="BV30" s="9"/>
      <c r="BW30" s="4"/>
      <c r="BX30" s="4"/>
      <c r="BY30" s="4"/>
      <c r="BZ30" s="4"/>
      <c r="CA30" s="5"/>
      <c r="CB30" s="25">
        <v>1</v>
      </c>
      <c r="CC30" s="11"/>
      <c r="CD30" s="11"/>
      <c r="CE30" s="11"/>
      <c r="CF30" s="11"/>
      <c r="CG30" s="5"/>
      <c r="CH30" s="9"/>
      <c r="CI30" s="11"/>
      <c r="CJ30" s="11"/>
      <c r="CK30" s="11"/>
      <c r="CL30" s="11"/>
      <c r="CM30" s="12"/>
      <c r="CN30" s="25">
        <v>1</v>
      </c>
      <c r="CO30" s="11"/>
      <c r="CP30" s="11"/>
      <c r="CQ30" s="11"/>
      <c r="CR30" s="11"/>
      <c r="CS30" s="12"/>
      <c r="CT30" s="103">
        <v>1</v>
      </c>
      <c r="CU30" s="11"/>
      <c r="CV30" s="11"/>
      <c r="CW30" s="11"/>
      <c r="CX30" s="4"/>
      <c r="CY30" s="5"/>
      <c r="CZ30" s="103">
        <v>1</v>
      </c>
      <c r="DA30" s="11"/>
      <c r="DB30" s="11"/>
      <c r="DC30" s="11"/>
      <c r="DD30" s="4"/>
      <c r="DE30" s="5"/>
      <c r="DF30" s="13">
        <v>1</v>
      </c>
      <c r="DG30" s="11"/>
      <c r="DH30" s="11"/>
      <c r="DI30" s="11"/>
      <c r="DJ30" s="11"/>
      <c r="DK30" s="5"/>
      <c r="DL30" s="9">
        <v>1</v>
      </c>
      <c r="DM30" s="11"/>
      <c r="DN30" s="11"/>
      <c r="DO30" s="11"/>
      <c r="DP30" s="11"/>
      <c r="DQ30" s="12"/>
      <c r="DR30" s="9">
        <v>1</v>
      </c>
      <c r="DS30" s="11"/>
      <c r="DT30" s="11"/>
      <c r="DU30" s="11"/>
      <c r="DV30" s="11"/>
      <c r="DW30" s="15"/>
      <c r="DX30" s="9">
        <v>1</v>
      </c>
      <c r="DY30" s="11"/>
      <c r="DZ30" s="11"/>
      <c r="EA30" s="11"/>
      <c r="EB30" s="11"/>
      <c r="EC30" s="15"/>
      <c r="ED30" s="9">
        <v>1</v>
      </c>
      <c r="EE30" s="11"/>
      <c r="EF30" s="11"/>
      <c r="EG30" s="11"/>
      <c r="EH30" s="11"/>
      <c r="EI30" s="15"/>
      <c r="EJ30" s="9">
        <v>1</v>
      </c>
      <c r="EK30" s="11"/>
      <c r="EL30" s="11"/>
      <c r="EM30" s="11"/>
      <c r="EN30" s="11"/>
      <c r="EO30" s="15"/>
      <c r="EP30" s="202">
        <f t="shared" si="0"/>
        <v>20</v>
      </c>
      <c r="EQ30" s="39">
        <f t="shared" si="1"/>
        <v>0</v>
      </c>
      <c r="ER30" s="39">
        <f t="shared" si="2"/>
        <v>0</v>
      </c>
      <c r="ES30" s="39">
        <f t="shared" si="3"/>
        <v>0</v>
      </c>
      <c r="ET30" s="39">
        <f t="shared" si="4"/>
        <v>0</v>
      </c>
      <c r="EU30" s="40">
        <f t="shared" si="5"/>
        <v>0</v>
      </c>
    </row>
    <row r="31" spans="1:151" ht="12.75">
      <c r="A31" s="26" t="s">
        <v>227</v>
      </c>
      <c r="B31" s="28"/>
      <c r="C31" s="4"/>
      <c r="D31" s="4"/>
      <c r="E31" s="4"/>
      <c r="F31" s="4"/>
      <c r="G31" s="8"/>
      <c r="H31" s="25">
        <v>1</v>
      </c>
      <c r="I31" s="4"/>
      <c r="J31" s="4"/>
      <c r="K31" s="4"/>
      <c r="L31" s="11"/>
      <c r="M31" s="15"/>
      <c r="N31" s="13"/>
      <c r="O31" s="11"/>
      <c r="P31" s="11"/>
      <c r="Q31" s="11"/>
      <c r="R31" s="11"/>
      <c r="S31" s="12"/>
      <c r="T31" s="103"/>
      <c r="U31" s="11"/>
      <c r="V31" s="11"/>
      <c r="W31" s="11"/>
      <c r="X31" s="11"/>
      <c r="Y31" s="15"/>
      <c r="Z31" s="103">
        <v>1</v>
      </c>
      <c r="AA31" s="11"/>
      <c r="AB31" s="11"/>
      <c r="AC31" s="11"/>
      <c r="AD31" s="11"/>
      <c r="AE31" s="15"/>
      <c r="AF31" s="13">
        <v>1</v>
      </c>
      <c r="AG31" s="11"/>
      <c r="AH31" s="11"/>
      <c r="AI31" s="11"/>
      <c r="AJ31" s="11"/>
      <c r="AK31" s="12"/>
      <c r="AL31" s="42"/>
      <c r="AM31" s="11"/>
      <c r="AN31" s="11"/>
      <c r="AO31" s="11"/>
      <c r="AP31" s="11"/>
      <c r="AQ31" s="12"/>
      <c r="AR31" s="103">
        <v>1</v>
      </c>
      <c r="AS31" s="11"/>
      <c r="AT31" s="11"/>
      <c r="AU31" s="11"/>
      <c r="AV31" s="11"/>
      <c r="AW31" s="5"/>
      <c r="AX31" s="9"/>
      <c r="AY31" s="4"/>
      <c r="AZ31" s="4"/>
      <c r="BA31" s="4"/>
      <c r="BB31" s="4"/>
      <c r="BC31" s="5"/>
      <c r="BD31" s="25"/>
      <c r="BE31" s="4"/>
      <c r="BF31" s="4"/>
      <c r="BG31" s="4"/>
      <c r="BH31" s="4"/>
      <c r="BI31" s="5"/>
      <c r="BJ31" s="9"/>
      <c r="BK31" s="11"/>
      <c r="BL31" s="11"/>
      <c r="BM31" s="11"/>
      <c r="BN31" s="11"/>
      <c r="BO31" s="15"/>
      <c r="BP31" s="13"/>
      <c r="BQ31" s="11"/>
      <c r="BR31" s="11"/>
      <c r="BS31" s="11"/>
      <c r="BT31" s="4"/>
      <c r="BU31" s="5"/>
      <c r="BV31" s="9"/>
      <c r="BW31" s="4"/>
      <c r="BX31" s="4"/>
      <c r="BY31" s="4"/>
      <c r="BZ31" s="4"/>
      <c r="CA31" s="5"/>
      <c r="CB31" s="9"/>
      <c r="CC31" s="11"/>
      <c r="CD31" s="11"/>
      <c r="CE31" s="11"/>
      <c r="CF31" s="11"/>
      <c r="CG31" s="8"/>
      <c r="CH31" s="9"/>
      <c r="CI31" s="11"/>
      <c r="CJ31" s="11"/>
      <c r="CK31" s="11"/>
      <c r="CL31" s="11"/>
      <c r="CM31" s="15"/>
      <c r="CN31" s="9"/>
      <c r="CO31" s="11"/>
      <c r="CP31" s="11"/>
      <c r="CQ31" s="11"/>
      <c r="CR31" s="11"/>
      <c r="CS31" s="12"/>
      <c r="CT31" s="13"/>
      <c r="CU31" s="11"/>
      <c r="CV31" s="11"/>
      <c r="CW31" s="11"/>
      <c r="CX31" s="4"/>
      <c r="CY31" s="5"/>
      <c r="CZ31" s="13"/>
      <c r="DA31" s="11"/>
      <c r="DB31" s="11"/>
      <c r="DC31" s="11"/>
      <c r="DD31" s="4"/>
      <c r="DE31" s="5"/>
      <c r="DF31" s="13"/>
      <c r="DG31" s="11"/>
      <c r="DH31" s="11"/>
      <c r="DI31" s="11"/>
      <c r="DJ31" s="11"/>
      <c r="DK31" s="8"/>
      <c r="DL31" s="9"/>
      <c r="DM31" s="11"/>
      <c r="DN31" s="11"/>
      <c r="DO31" s="11"/>
      <c r="DP31" s="11"/>
      <c r="DQ31" s="15"/>
      <c r="DR31" s="9"/>
      <c r="DS31" s="11"/>
      <c r="DT31" s="11"/>
      <c r="DU31" s="11"/>
      <c r="DV31" s="11"/>
      <c r="DW31" s="15"/>
      <c r="DX31" s="9"/>
      <c r="DY31" s="11"/>
      <c r="DZ31" s="11"/>
      <c r="EA31" s="11"/>
      <c r="EB31" s="11"/>
      <c r="EC31" s="15"/>
      <c r="ED31" s="9"/>
      <c r="EE31" s="11"/>
      <c r="EF31" s="11"/>
      <c r="EG31" s="11"/>
      <c r="EH31" s="11"/>
      <c r="EI31" s="15"/>
      <c r="EJ31" s="9"/>
      <c r="EK31" s="11"/>
      <c r="EL31" s="11"/>
      <c r="EM31" s="11"/>
      <c r="EN31" s="11"/>
      <c r="EO31" s="15"/>
      <c r="EP31" s="202">
        <f t="shared" si="0"/>
        <v>4</v>
      </c>
      <c r="EQ31" s="39">
        <f t="shared" si="1"/>
        <v>0</v>
      </c>
      <c r="ER31" s="39">
        <f t="shared" si="2"/>
        <v>0</v>
      </c>
      <c r="ES31" s="39">
        <f t="shared" si="3"/>
        <v>0</v>
      </c>
      <c r="ET31" s="39">
        <f t="shared" si="4"/>
        <v>0</v>
      </c>
      <c r="EU31" s="40">
        <f t="shared" si="5"/>
        <v>0</v>
      </c>
    </row>
    <row r="32" spans="1:151" ht="12.75">
      <c r="A32" s="196" t="s">
        <v>253</v>
      </c>
      <c r="B32" s="28"/>
      <c r="C32" s="4"/>
      <c r="D32" s="4"/>
      <c r="E32" s="4"/>
      <c r="F32" s="4"/>
      <c r="G32" s="8"/>
      <c r="H32" s="9"/>
      <c r="I32" s="4"/>
      <c r="J32" s="4"/>
      <c r="K32" s="4"/>
      <c r="L32" s="11"/>
      <c r="M32" s="15"/>
      <c r="N32" s="13"/>
      <c r="O32" s="11"/>
      <c r="P32" s="11"/>
      <c r="Q32" s="11"/>
      <c r="R32" s="11"/>
      <c r="S32" s="15"/>
      <c r="T32" s="13"/>
      <c r="U32" s="11"/>
      <c r="V32" s="11"/>
      <c r="W32" s="11"/>
      <c r="X32" s="11"/>
      <c r="Y32" s="15"/>
      <c r="Z32" s="13"/>
      <c r="AA32" s="11"/>
      <c r="AB32" s="11"/>
      <c r="AC32" s="11"/>
      <c r="AD32" s="11"/>
      <c r="AE32" s="15"/>
      <c r="AF32" s="103">
        <v>1</v>
      </c>
      <c r="AG32" s="11"/>
      <c r="AH32" s="11"/>
      <c r="AI32" s="11"/>
      <c r="AJ32" s="11"/>
      <c r="AK32" s="15"/>
      <c r="AL32" s="42"/>
      <c r="AM32" s="11"/>
      <c r="AN32" s="11"/>
      <c r="AO32" s="11"/>
      <c r="AP32" s="11"/>
      <c r="AQ32" s="15"/>
      <c r="AR32" s="103">
        <v>1</v>
      </c>
      <c r="AS32" s="11"/>
      <c r="AT32" s="11"/>
      <c r="AU32" s="11"/>
      <c r="AV32" s="11"/>
      <c r="AW32" s="8"/>
      <c r="AX32" s="25">
        <v>1</v>
      </c>
      <c r="AY32" s="4"/>
      <c r="AZ32" s="4"/>
      <c r="BA32" s="4"/>
      <c r="BB32" s="4"/>
      <c r="BC32" s="8"/>
      <c r="BD32" s="25">
        <v>1</v>
      </c>
      <c r="BE32" s="4"/>
      <c r="BF32" s="4"/>
      <c r="BG32" s="4"/>
      <c r="BH32" s="4"/>
      <c r="BI32" s="8"/>
      <c r="BJ32" s="9"/>
      <c r="BK32" s="11"/>
      <c r="BL32" s="11"/>
      <c r="BM32" s="11"/>
      <c r="BN32" s="11"/>
      <c r="BO32" s="15"/>
      <c r="BP32" s="13"/>
      <c r="BQ32" s="11"/>
      <c r="BR32" s="11"/>
      <c r="BS32" s="11"/>
      <c r="BT32" s="4"/>
      <c r="BU32" s="5"/>
      <c r="BV32" s="9"/>
      <c r="BW32" s="4"/>
      <c r="BX32" s="4"/>
      <c r="BY32" s="4"/>
      <c r="BZ32" s="4"/>
      <c r="CA32" s="8"/>
      <c r="CB32" s="25"/>
      <c r="CC32" s="11"/>
      <c r="CD32" s="11"/>
      <c r="CE32" s="11"/>
      <c r="CF32" s="11"/>
      <c r="CG32" s="8"/>
      <c r="CH32" s="9"/>
      <c r="CI32" s="11"/>
      <c r="CJ32" s="11"/>
      <c r="CK32" s="11"/>
      <c r="CL32" s="11"/>
      <c r="CM32" s="15"/>
      <c r="CN32" s="9"/>
      <c r="CO32" s="11"/>
      <c r="CP32" s="11"/>
      <c r="CQ32" s="11"/>
      <c r="CR32" s="11"/>
      <c r="CS32" s="15"/>
      <c r="CT32" s="13"/>
      <c r="CU32" s="11"/>
      <c r="CV32" s="11"/>
      <c r="CW32" s="11"/>
      <c r="CX32" s="4"/>
      <c r="CY32" s="5"/>
      <c r="CZ32" s="13"/>
      <c r="DA32" s="11"/>
      <c r="DB32" s="11"/>
      <c r="DC32" s="11"/>
      <c r="DD32" s="4"/>
      <c r="DE32" s="5"/>
      <c r="DF32" s="13"/>
      <c r="DG32" s="11"/>
      <c r="DH32" s="11"/>
      <c r="DI32" s="11"/>
      <c r="DJ32" s="11"/>
      <c r="DK32" s="5"/>
      <c r="DL32" s="9"/>
      <c r="DM32" s="11"/>
      <c r="DN32" s="11"/>
      <c r="DO32" s="11"/>
      <c r="DP32" s="11"/>
      <c r="DQ32" s="15"/>
      <c r="DR32" s="9"/>
      <c r="DS32" s="11"/>
      <c r="DT32" s="11"/>
      <c r="DU32" s="11"/>
      <c r="DV32" s="11"/>
      <c r="DW32" s="15"/>
      <c r="DX32" s="9"/>
      <c r="DY32" s="11"/>
      <c r="DZ32" s="11"/>
      <c r="EA32" s="11"/>
      <c r="EB32" s="11"/>
      <c r="EC32" s="12"/>
      <c r="ED32" s="9"/>
      <c r="EE32" s="11"/>
      <c r="EF32" s="11"/>
      <c r="EG32" s="11"/>
      <c r="EH32" s="11"/>
      <c r="EI32" s="12"/>
      <c r="EJ32" s="9"/>
      <c r="EK32" s="11"/>
      <c r="EL32" s="11"/>
      <c r="EM32" s="11"/>
      <c r="EN32" s="11"/>
      <c r="EO32" s="12"/>
      <c r="EP32" s="202">
        <f t="shared" si="0"/>
        <v>4</v>
      </c>
      <c r="EQ32" s="39">
        <f t="shared" si="1"/>
        <v>0</v>
      </c>
      <c r="ER32" s="39">
        <f t="shared" si="2"/>
        <v>0</v>
      </c>
      <c r="ES32" s="39">
        <f t="shared" si="3"/>
        <v>0</v>
      </c>
      <c r="ET32" s="39">
        <f t="shared" si="4"/>
        <v>0</v>
      </c>
      <c r="EU32" s="40">
        <f t="shared" si="5"/>
        <v>0</v>
      </c>
    </row>
    <row r="33" spans="1:151" ht="12.75">
      <c r="A33" s="26" t="s">
        <v>235</v>
      </c>
      <c r="B33" s="28"/>
      <c r="C33" s="4"/>
      <c r="D33" s="4"/>
      <c r="E33" s="4"/>
      <c r="F33" s="4"/>
      <c r="G33" s="8"/>
      <c r="H33" s="9"/>
      <c r="I33" s="4"/>
      <c r="J33" s="4"/>
      <c r="K33" s="4"/>
      <c r="L33" s="11"/>
      <c r="M33" s="15"/>
      <c r="N33" s="103">
        <v>1</v>
      </c>
      <c r="O33" s="11"/>
      <c r="P33" s="11"/>
      <c r="Q33" s="11"/>
      <c r="R33" s="11"/>
      <c r="S33" s="12"/>
      <c r="T33" s="103">
        <v>1</v>
      </c>
      <c r="U33" s="11"/>
      <c r="V33" s="11"/>
      <c r="W33" s="11"/>
      <c r="X33" s="11"/>
      <c r="Y33" s="15"/>
      <c r="Z33" s="13"/>
      <c r="AA33" s="11"/>
      <c r="AB33" s="11"/>
      <c r="AC33" s="11"/>
      <c r="AD33" s="11"/>
      <c r="AE33" s="15"/>
      <c r="AF33" s="13"/>
      <c r="AG33" s="11"/>
      <c r="AH33" s="11"/>
      <c r="AI33" s="11"/>
      <c r="AJ33" s="11"/>
      <c r="AK33" s="15"/>
      <c r="AL33" s="42"/>
      <c r="AM33" s="11"/>
      <c r="AN33" s="11"/>
      <c r="AO33" s="11"/>
      <c r="AP33" s="11"/>
      <c r="AQ33" s="12"/>
      <c r="AR33" s="103">
        <v>1</v>
      </c>
      <c r="AS33" s="11"/>
      <c r="AT33" s="11"/>
      <c r="AU33" s="11"/>
      <c r="AV33" s="11"/>
      <c r="AW33" s="8"/>
      <c r="AX33" s="9"/>
      <c r="AY33" s="4"/>
      <c r="AZ33" s="4"/>
      <c r="BA33" s="4"/>
      <c r="BB33" s="4"/>
      <c r="BC33" s="5"/>
      <c r="BD33" s="25"/>
      <c r="BE33" s="4"/>
      <c r="BF33" s="4"/>
      <c r="BG33" s="4"/>
      <c r="BH33" s="4"/>
      <c r="BI33" s="8"/>
      <c r="BJ33" s="25"/>
      <c r="BK33" s="11"/>
      <c r="BL33" s="11"/>
      <c r="BM33" s="11"/>
      <c r="BN33" s="11"/>
      <c r="BO33" s="12"/>
      <c r="BP33" s="13">
        <v>1</v>
      </c>
      <c r="BQ33" s="11"/>
      <c r="BR33" s="11"/>
      <c r="BS33" s="11"/>
      <c r="BT33" s="4"/>
      <c r="BU33" s="5"/>
      <c r="BV33" s="9"/>
      <c r="BW33" s="4"/>
      <c r="BX33" s="4"/>
      <c r="BY33" s="4"/>
      <c r="BZ33" s="4"/>
      <c r="CA33" s="8"/>
      <c r="CB33" s="25"/>
      <c r="CC33" s="11"/>
      <c r="CD33" s="11"/>
      <c r="CE33" s="11"/>
      <c r="CF33" s="11"/>
      <c r="CG33" s="8"/>
      <c r="CH33" s="25"/>
      <c r="CI33" s="11"/>
      <c r="CJ33" s="11"/>
      <c r="CK33" s="11"/>
      <c r="CL33" s="11"/>
      <c r="CM33" s="15"/>
      <c r="CN33" s="25"/>
      <c r="CO33" s="11"/>
      <c r="CP33" s="11"/>
      <c r="CQ33" s="11"/>
      <c r="CR33" s="11"/>
      <c r="CS33" s="15"/>
      <c r="CT33" s="13"/>
      <c r="CU33" s="11"/>
      <c r="CV33" s="11"/>
      <c r="CW33" s="11"/>
      <c r="CX33" s="4"/>
      <c r="CY33" s="8"/>
      <c r="CZ33" s="13"/>
      <c r="DA33" s="11"/>
      <c r="DB33" s="11"/>
      <c r="DC33" s="11"/>
      <c r="DD33" s="4"/>
      <c r="DE33" s="8"/>
      <c r="DF33" s="103"/>
      <c r="DG33" s="11"/>
      <c r="DH33" s="11"/>
      <c r="DI33" s="11"/>
      <c r="DJ33" s="11"/>
      <c r="DK33" s="5"/>
      <c r="DL33" s="25"/>
      <c r="DM33" s="11"/>
      <c r="DN33" s="11"/>
      <c r="DO33" s="11"/>
      <c r="DP33" s="11"/>
      <c r="DQ33" s="15"/>
      <c r="DR33" s="9"/>
      <c r="DS33" s="11"/>
      <c r="DT33" s="11"/>
      <c r="DU33" s="11"/>
      <c r="DV33" s="11"/>
      <c r="DW33" s="15"/>
      <c r="DX33" s="25"/>
      <c r="DY33" s="11"/>
      <c r="DZ33" s="11"/>
      <c r="EA33" s="11"/>
      <c r="EB33" s="11"/>
      <c r="EC33" s="12"/>
      <c r="ED33" s="25"/>
      <c r="EE33" s="11"/>
      <c r="EF33" s="11"/>
      <c r="EG33" s="11"/>
      <c r="EH33" s="11"/>
      <c r="EI33" s="12"/>
      <c r="EJ33" s="25"/>
      <c r="EK33" s="11"/>
      <c r="EL33" s="11"/>
      <c r="EM33" s="11"/>
      <c r="EN33" s="11"/>
      <c r="EO33" s="12"/>
      <c r="EP33" s="202">
        <f t="shared" si="0"/>
        <v>4</v>
      </c>
      <c r="EQ33" s="39">
        <f t="shared" si="1"/>
        <v>0</v>
      </c>
      <c r="ER33" s="39">
        <f t="shared" si="2"/>
        <v>0</v>
      </c>
      <c r="ES33" s="39">
        <f t="shared" si="3"/>
        <v>0</v>
      </c>
      <c r="ET33" s="39">
        <f t="shared" si="4"/>
        <v>0</v>
      </c>
      <c r="EU33" s="40">
        <f t="shared" si="5"/>
        <v>0</v>
      </c>
    </row>
    <row r="34" spans="1:151" ht="12.75">
      <c r="A34" s="196" t="s">
        <v>252</v>
      </c>
      <c r="B34" s="28"/>
      <c r="C34" s="4"/>
      <c r="D34" s="4"/>
      <c r="E34" s="4"/>
      <c r="F34" s="4"/>
      <c r="G34" s="8"/>
      <c r="H34" s="9"/>
      <c r="I34" s="4"/>
      <c r="J34" s="4"/>
      <c r="K34" s="4"/>
      <c r="L34" s="11"/>
      <c r="M34" s="15"/>
      <c r="N34" s="13"/>
      <c r="O34" s="11"/>
      <c r="P34" s="11"/>
      <c r="Q34" s="11"/>
      <c r="R34" s="11"/>
      <c r="S34" s="15"/>
      <c r="T34" s="13"/>
      <c r="U34" s="11"/>
      <c r="V34" s="11"/>
      <c r="W34" s="11"/>
      <c r="X34" s="11"/>
      <c r="Y34" s="15"/>
      <c r="Z34" s="13"/>
      <c r="AA34" s="11"/>
      <c r="AB34" s="11"/>
      <c r="AC34" s="11"/>
      <c r="AD34" s="11"/>
      <c r="AE34" s="15"/>
      <c r="AF34" s="13">
        <v>1</v>
      </c>
      <c r="AG34" s="11"/>
      <c r="AH34" s="11"/>
      <c r="AI34" s="11"/>
      <c r="AJ34" s="11"/>
      <c r="AK34" s="15"/>
      <c r="AL34" s="42"/>
      <c r="AM34" s="11"/>
      <c r="AN34" s="11"/>
      <c r="AO34" s="11"/>
      <c r="AP34" s="11"/>
      <c r="AQ34" s="15"/>
      <c r="AR34" s="103">
        <v>1</v>
      </c>
      <c r="AS34" s="11"/>
      <c r="AT34" s="11"/>
      <c r="AU34" s="11"/>
      <c r="AV34" s="11"/>
      <c r="AW34" s="8"/>
      <c r="AX34" s="9"/>
      <c r="AY34" s="4"/>
      <c r="AZ34" s="4"/>
      <c r="BA34" s="4"/>
      <c r="BB34" s="4"/>
      <c r="BC34" s="8"/>
      <c r="BD34" s="9"/>
      <c r="BE34" s="4"/>
      <c r="BF34" s="4"/>
      <c r="BG34" s="4"/>
      <c r="BH34" s="4"/>
      <c r="BI34" s="8"/>
      <c r="BJ34" s="9"/>
      <c r="BK34" s="11"/>
      <c r="BL34" s="11"/>
      <c r="BM34" s="11"/>
      <c r="BN34" s="11"/>
      <c r="BO34" s="15"/>
      <c r="BP34" s="13"/>
      <c r="BQ34" s="11"/>
      <c r="BR34" s="11"/>
      <c r="BS34" s="11"/>
      <c r="BT34" s="4"/>
      <c r="BU34" s="5"/>
      <c r="BV34" s="9"/>
      <c r="BW34" s="4"/>
      <c r="BX34" s="4"/>
      <c r="BY34" s="4"/>
      <c r="BZ34" s="4"/>
      <c r="CA34" s="8"/>
      <c r="CB34" s="25"/>
      <c r="CC34" s="11"/>
      <c r="CD34" s="11"/>
      <c r="CE34" s="11"/>
      <c r="CF34" s="11"/>
      <c r="CG34" s="8"/>
      <c r="CH34" s="9"/>
      <c r="CI34" s="11"/>
      <c r="CJ34" s="11"/>
      <c r="CK34" s="11"/>
      <c r="CL34" s="11"/>
      <c r="CM34" s="15"/>
      <c r="CN34" s="9"/>
      <c r="CO34" s="11"/>
      <c r="CP34" s="11"/>
      <c r="CQ34" s="11"/>
      <c r="CR34" s="11"/>
      <c r="CS34" s="15"/>
      <c r="CT34" s="13"/>
      <c r="CU34" s="11"/>
      <c r="CV34" s="11"/>
      <c r="CW34" s="11"/>
      <c r="CX34" s="4"/>
      <c r="CY34" s="5"/>
      <c r="CZ34" s="13"/>
      <c r="DA34" s="11"/>
      <c r="DB34" s="11"/>
      <c r="DC34" s="11"/>
      <c r="DD34" s="4"/>
      <c r="DE34" s="5"/>
      <c r="DF34" s="13"/>
      <c r="DG34" s="11"/>
      <c r="DH34" s="11"/>
      <c r="DI34" s="11"/>
      <c r="DJ34" s="11"/>
      <c r="DK34" s="5"/>
      <c r="DL34" s="25">
        <v>1</v>
      </c>
      <c r="DM34" s="11"/>
      <c r="DN34" s="11"/>
      <c r="DO34" s="11"/>
      <c r="DP34" s="11"/>
      <c r="DQ34" s="15"/>
      <c r="DR34" s="9"/>
      <c r="DS34" s="11"/>
      <c r="DT34" s="11"/>
      <c r="DU34" s="11"/>
      <c r="DV34" s="11"/>
      <c r="DW34" s="15"/>
      <c r="DX34" s="9"/>
      <c r="DY34" s="11"/>
      <c r="DZ34" s="11"/>
      <c r="EA34" s="11"/>
      <c r="EB34" s="11"/>
      <c r="EC34" s="12"/>
      <c r="ED34" s="9"/>
      <c r="EE34" s="11"/>
      <c r="EF34" s="11"/>
      <c r="EG34" s="11"/>
      <c r="EH34" s="11"/>
      <c r="EI34" s="12"/>
      <c r="EJ34" s="9"/>
      <c r="EK34" s="11"/>
      <c r="EL34" s="11"/>
      <c r="EM34" s="11"/>
      <c r="EN34" s="11"/>
      <c r="EO34" s="12"/>
      <c r="EP34" s="202">
        <f t="shared" si="0"/>
        <v>3</v>
      </c>
      <c r="EQ34" s="39">
        <f t="shared" si="1"/>
        <v>0</v>
      </c>
      <c r="ER34" s="39">
        <f t="shared" si="2"/>
        <v>0</v>
      </c>
      <c r="ES34" s="39">
        <f t="shared" si="3"/>
        <v>0</v>
      </c>
      <c r="ET34" s="39">
        <f t="shared" si="4"/>
        <v>0</v>
      </c>
      <c r="EU34" s="40">
        <f t="shared" si="5"/>
        <v>0</v>
      </c>
    </row>
    <row r="35" spans="1:151" ht="12.75">
      <c r="A35" s="196" t="s">
        <v>258</v>
      </c>
      <c r="B35" s="28"/>
      <c r="C35" s="4"/>
      <c r="D35" s="4"/>
      <c r="E35" s="4"/>
      <c r="F35" s="4"/>
      <c r="G35" s="8"/>
      <c r="H35" s="9"/>
      <c r="I35" s="4"/>
      <c r="J35" s="4"/>
      <c r="K35" s="4"/>
      <c r="L35" s="11"/>
      <c r="M35" s="15"/>
      <c r="N35" s="13"/>
      <c r="O35" s="11"/>
      <c r="P35" s="11"/>
      <c r="Q35" s="11"/>
      <c r="R35" s="11"/>
      <c r="S35" s="15"/>
      <c r="T35" s="13"/>
      <c r="U35" s="11"/>
      <c r="V35" s="11"/>
      <c r="W35" s="11"/>
      <c r="X35" s="11"/>
      <c r="Y35" s="15"/>
      <c r="Z35" s="13"/>
      <c r="AA35" s="11"/>
      <c r="AB35" s="11"/>
      <c r="AC35" s="11"/>
      <c r="AD35" s="11"/>
      <c r="AE35" s="15"/>
      <c r="AF35" s="103"/>
      <c r="AG35" s="11"/>
      <c r="AH35" s="11"/>
      <c r="AI35" s="11"/>
      <c r="AJ35" s="11"/>
      <c r="AK35" s="15"/>
      <c r="AL35" s="42"/>
      <c r="AM35" s="11"/>
      <c r="AN35" s="11"/>
      <c r="AO35" s="11"/>
      <c r="AP35" s="11"/>
      <c r="AQ35" s="15"/>
      <c r="AR35" s="103">
        <v>1</v>
      </c>
      <c r="AS35" s="11"/>
      <c r="AT35" s="11"/>
      <c r="AU35" s="11"/>
      <c r="AV35" s="11"/>
      <c r="AW35" s="8"/>
      <c r="AX35" s="9"/>
      <c r="AY35" s="4"/>
      <c r="AZ35" s="4"/>
      <c r="BA35" s="4"/>
      <c r="BB35" s="4"/>
      <c r="BC35" s="8"/>
      <c r="BD35" s="25">
        <v>1</v>
      </c>
      <c r="BE35" s="4"/>
      <c r="BF35" s="4"/>
      <c r="BG35" s="4"/>
      <c r="BH35" s="4"/>
      <c r="BI35" s="8"/>
      <c r="BJ35" s="9"/>
      <c r="BK35" s="11"/>
      <c r="BL35" s="11"/>
      <c r="BM35" s="11"/>
      <c r="BN35" s="11"/>
      <c r="BO35" s="15"/>
      <c r="BP35" s="13"/>
      <c r="BQ35" s="11"/>
      <c r="BR35" s="11"/>
      <c r="BS35" s="11"/>
      <c r="BT35" s="4"/>
      <c r="BU35" s="5"/>
      <c r="BV35" s="9"/>
      <c r="BW35" s="4"/>
      <c r="BX35" s="4"/>
      <c r="BY35" s="4"/>
      <c r="BZ35" s="4"/>
      <c r="CA35" s="8"/>
      <c r="CB35" s="25"/>
      <c r="CC35" s="11"/>
      <c r="CD35" s="11"/>
      <c r="CE35" s="11"/>
      <c r="CF35" s="11"/>
      <c r="CG35" s="8"/>
      <c r="CH35" s="9"/>
      <c r="CI35" s="11"/>
      <c r="CJ35" s="11"/>
      <c r="CK35" s="11"/>
      <c r="CL35" s="11"/>
      <c r="CM35" s="15"/>
      <c r="CN35" s="9"/>
      <c r="CO35" s="11"/>
      <c r="CP35" s="11"/>
      <c r="CQ35" s="11"/>
      <c r="CR35" s="11"/>
      <c r="CS35" s="15"/>
      <c r="CT35" s="13"/>
      <c r="CU35" s="11"/>
      <c r="CV35" s="11"/>
      <c r="CW35" s="11"/>
      <c r="CX35" s="4"/>
      <c r="CY35" s="5"/>
      <c r="CZ35" s="13"/>
      <c r="DA35" s="11"/>
      <c r="DB35" s="11"/>
      <c r="DC35" s="11"/>
      <c r="DD35" s="4"/>
      <c r="DE35" s="5"/>
      <c r="DF35" s="13"/>
      <c r="DG35" s="11"/>
      <c r="DH35" s="11"/>
      <c r="DI35" s="11"/>
      <c r="DJ35" s="11"/>
      <c r="DK35" s="5"/>
      <c r="DL35" s="9"/>
      <c r="DM35" s="11"/>
      <c r="DN35" s="11"/>
      <c r="DO35" s="11"/>
      <c r="DP35" s="11"/>
      <c r="DQ35" s="15"/>
      <c r="DR35" s="9"/>
      <c r="DS35" s="11"/>
      <c r="DT35" s="11"/>
      <c r="DU35" s="11"/>
      <c r="DV35" s="11"/>
      <c r="DW35" s="15"/>
      <c r="DX35" s="9"/>
      <c r="DY35" s="11"/>
      <c r="DZ35" s="11"/>
      <c r="EA35" s="11"/>
      <c r="EB35" s="11"/>
      <c r="EC35" s="12"/>
      <c r="ED35" s="9"/>
      <c r="EE35" s="11"/>
      <c r="EF35" s="11"/>
      <c r="EG35" s="11"/>
      <c r="EH35" s="11"/>
      <c r="EI35" s="12"/>
      <c r="EJ35" s="9"/>
      <c r="EK35" s="11"/>
      <c r="EL35" s="11"/>
      <c r="EM35" s="11"/>
      <c r="EN35" s="11"/>
      <c r="EO35" s="12"/>
      <c r="EP35" s="202">
        <f t="shared" si="0"/>
        <v>2</v>
      </c>
      <c r="EQ35" s="39">
        <f t="shared" si="1"/>
        <v>0</v>
      </c>
      <c r="ER35" s="39">
        <f t="shared" si="2"/>
        <v>0</v>
      </c>
      <c r="ES35" s="39">
        <f t="shared" si="3"/>
        <v>0</v>
      </c>
      <c r="ET35" s="39">
        <f t="shared" si="4"/>
        <v>0</v>
      </c>
      <c r="EU35" s="40">
        <f t="shared" si="5"/>
        <v>0</v>
      </c>
    </row>
    <row r="36" spans="1:151" ht="12.75">
      <c r="A36" s="196" t="s">
        <v>216</v>
      </c>
      <c r="B36" s="28">
        <v>1</v>
      </c>
      <c r="C36" s="4"/>
      <c r="D36" s="4"/>
      <c r="E36" s="4"/>
      <c r="F36" s="4"/>
      <c r="G36" s="8"/>
      <c r="H36" s="9"/>
      <c r="I36" s="4"/>
      <c r="J36" s="4"/>
      <c r="K36" s="4"/>
      <c r="L36" s="11"/>
      <c r="M36" s="15"/>
      <c r="N36" s="13"/>
      <c r="O36" s="11"/>
      <c r="P36" s="11"/>
      <c r="Q36" s="11"/>
      <c r="R36" s="11"/>
      <c r="S36" s="15"/>
      <c r="T36" s="13"/>
      <c r="U36" s="11"/>
      <c r="V36" s="11"/>
      <c r="W36" s="11"/>
      <c r="X36" s="11"/>
      <c r="Y36" s="15"/>
      <c r="Z36" s="13"/>
      <c r="AA36" s="11"/>
      <c r="AB36" s="11"/>
      <c r="AC36" s="11"/>
      <c r="AD36" s="11"/>
      <c r="AE36" s="15"/>
      <c r="AF36" s="13"/>
      <c r="AG36" s="11"/>
      <c r="AH36" s="11"/>
      <c r="AI36" s="11"/>
      <c r="AJ36" s="11"/>
      <c r="AK36" s="15"/>
      <c r="AL36" s="42"/>
      <c r="AM36" s="11"/>
      <c r="AN36" s="11"/>
      <c r="AO36" s="11"/>
      <c r="AP36" s="11"/>
      <c r="AQ36" s="15"/>
      <c r="AR36" s="103"/>
      <c r="AS36" s="11"/>
      <c r="AT36" s="11"/>
      <c r="AU36" s="11"/>
      <c r="AV36" s="11"/>
      <c r="AW36" s="8"/>
      <c r="AX36" s="9"/>
      <c r="AY36" s="4"/>
      <c r="AZ36" s="4"/>
      <c r="BA36" s="4"/>
      <c r="BB36" s="4"/>
      <c r="BC36" s="8"/>
      <c r="BD36" s="9"/>
      <c r="BE36" s="4"/>
      <c r="BF36" s="4"/>
      <c r="BG36" s="4"/>
      <c r="BH36" s="4"/>
      <c r="BI36" s="8"/>
      <c r="BJ36" s="9"/>
      <c r="BK36" s="11"/>
      <c r="BL36" s="11"/>
      <c r="BM36" s="11"/>
      <c r="BN36" s="11"/>
      <c r="BO36" s="15"/>
      <c r="BP36" s="13"/>
      <c r="BQ36" s="11"/>
      <c r="BR36" s="11"/>
      <c r="BS36" s="11"/>
      <c r="BT36" s="4"/>
      <c r="BU36" s="5"/>
      <c r="BV36" s="9"/>
      <c r="BW36" s="4"/>
      <c r="BX36" s="4"/>
      <c r="BY36" s="4"/>
      <c r="BZ36" s="4"/>
      <c r="CA36" s="8"/>
      <c r="CB36" s="25"/>
      <c r="CC36" s="11"/>
      <c r="CD36" s="11"/>
      <c r="CE36" s="11"/>
      <c r="CF36" s="11"/>
      <c r="CG36" s="8"/>
      <c r="CH36" s="9"/>
      <c r="CI36" s="11"/>
      <c r="CJ36" s="11"/>
      <c r="CK36" s="11"/>
      <c r="CL36" s="11"/>
      <c r="CM36" s="15"/>
      <c r="CN36" s="9"/>
      <c r="CO36" s="11"/>
      <c r="CP36" s="11"/>
      <c r="CQ36" s="11"/>
      <c r="CR36" s="11"/>
      <c r="CS36" s="15"/>
      <c r="CT36" s="13"/>
      <c r="CU36" s="11"/>
      <c r="CV36" s="11"/>
      <c r="CW36" s="11"/>
      <c r="CX36" s="4"/>
      <c r="CY36" s="27"/>
      <c r="CZ36" s="42"/>
      <c r="DA36" s="11"/>
      <c r="DB36" s="11"/>
      <c r="DC36" s="11"/>
      <c r="DD36" s="4"/>
      <c r="DE36" s="5"/>
      <c r="DF36" s="13"/>
      <c r="DG36" s="11"/>
      <c r="DH36" s="11"/>
      <c r="DI36" s="11"/>
      <c r="DJ36" s="11"/>
      <c r="DK36" s="5"/>
      <c r="DL36" s="9"/>
      <c r="DM36" s="11"/>
      <c r="DN36" s="11"/>
      <c r="DO36" s="11"/>
      <c r="DP36" s="11"/>
      <c r="DQ36" s="15"/>
      <c r="DR36" s="25">
        <v>1</v>
      </c>
      <c r="DS36" s="11"/>
      <c r="DT36" s="11"/>
      <c r="DU36" s="11"/>
      <c r="DV36" s="11"/>
      <c r="DW36" s="15"/>
      <c r="DX36" s="9"/>
      <c r="DY36" s="11"/>
      <c r="DZ36" s="11"/>
      <c r="EA36" s="11"/>
      <c r="EB36" s="11"/>
      <c r="EC36" s="12"/>
      <c r="ED36" s="9"/>
      <c r="EE36" s="11"/>
      <c r="EF36" s="11"/>
      <c r="EG36" s="11"/>
      <c r="EH36" s="11"/>
      <c r="EI36" s="12"/>
      <c r="EJ36" s="9"/>
      <c r="EK36" s="11"/>
      <c r="EL36" s="11"/>
      <c r="EM36" s="11"/>
      <c r="EN36" s="11"/>
      <c r="EO36" s="12"/>
      <c r="EP36" s="202">
        <f t="shared" si="0"/>
        <v>2</v>
      </c>
      <c r="EQ36" s="39">
        <f t="shared" si="1"/>
        <v>0</v>
      </c>
      <c r="ER36" s="39">
        <f t="shared" si="2"/>
        <v>0</v>
      </c>
      <c r="ES36" s="39">
        <f t="shared" si="3"/>
        <v>0</v>
      </c>
      <c r="ET36" s="39">
        <f t="shared" si="4"/>
        <v>0</v>
      </c>
      <c r="EU36" s="40">
        <f t="shared" si="5"/>
        <v>0</v>
      </c>
    </row>
    <row r="37" spans="1:151" ht="12.75">
      <c r="A37" s="196" t="s">
        <v>317</v>
      </c>
      <c r="B37" s="28"/>
      <c r="C37" s="4"/>
      <c r="D37" s="4"/>
      <c r="E37" s="4"/>
      <c r="F37" s="4"/>
      <c r="G37" s="8"/>
      <c r="H37" s="9"/>
      <c r="I37" s="4"/>
      <c r="J37" s="4"/>
      <c r="K37" s="4"/>
      <c r="L37" s="11"/>
      <c r="M37" s="15"/>
      <c r="N37" s="13"/>
      <c r="O37" s="11"/>
      <c r="P37" s="11"/>
      <c r="Q37" s="11"/>
      <c r="R37" s="11"/>
      <c r="S37" s="15"/>
      <c r="T37" s="13"/>
      <c r="U37" s="11"/>
      <c r="V37" s="11"/>
      <c r="W37" s="11"/>
      <c r="X37" s="11"/>
      <c r="Y37" s="15"/>
      <c r="Z37" s="13"/>
      <c r="AA37" s="11"/>
      <c r="AB37" s="11"/>
      <c r="AC37" s="11"/>
      <c r="AD37" s="11"/>
      <c r="AE37" s="15"/>
      <c r="AF37" s="13"/>
      <c r="AG37" s="11"/>
      <c r="AH37" s="11"/>
      <c r="AI37" s="11"/>
      <c r="AJ37" s="11"/>
      <c r="AK37" s="15"/>
      <c r="AL37" s="42"/>
      <c r="AM37" s="11"/>
      <c r="AN37" s="11"/>
      <c r="AO37" s="11"/>
      <c r="AP37" s="11"/>
      <c r="AQ37" s="15"/>
      <c r="AR37" s="103"/>
      <c r="AS37" s="11"/>
      <c r="AT37" s="11"/>
      <c r="AU37" s="11"/>
      <c r="AV37" s="11"/>
      <c r="AW37" s="8"/>
      <c r="AX37" s="9"/>
      <c r="AY37" s="4"/>
      <c r="AZ37" s="4"/>
      <c r="BA37" s="4"/>
      <c r="BB37" s="4"/>
      <c r="BC37" s="8"/>
      <c r="BD37" s="9"/>
      <c r="BE37" s="4"/>
      <c r="BF37" s="4"/>
      <c r="BG37" s="4"/>
      <c r="BH37" s="4"/>
      <c r="BI37" s="8"/>
      <c r="BJ37" s="9"/>
      <c r="BK37" s="11"/>
      <c r="BL37" s="11"/>
      <c r="BM37" s="11"/>
      <c r="BN37" s="11"/>
      <c r="BO37" s="15"/>
      <c r="BP37" s="13"/>
      <c r="BQ37" s="11"/>
      <c r="BR37" s="11"/>
      <c r="BS37" s="11"/>
      <c r="BT37" s="4"/>
      <c r="BU37" s="5"/>
      <c r="BV37" s="9"/>
      <c r="BW37" s="4"/>
      <c r="BX37" s="4"/>
      <c r="BY37" s="4"/>
      <c r="BZ37" s="4"/>
      <c r="CA37" s="8"/>
      <c r="CB37" s="25"/>
      <c r="CC37" s="11"/>
      <c r="CD37" s="11"/>
      <c r="CE37" s="11"/>
      <c r="CF37" s="11"/>
      <c r="CG37" s="8"/>
      <c r="CH37" s="9"/>
      <c r="CI37" s="11"/>
      <c r="CJ37" s="11"/>
      <c r="CK37" s="11"/>
      <c r="CL37" s="11"/>
      <c r="CM37" s="15"/>
      <c r="CN37" s="9"/>
      <c r="CO37" s="11"/>
      <c r="CP37" s="11"/>
      <c r="CQ37" s="11"/>
      <c r="CR37" s="11"/>
      <c r="CS37" s="15"/>
      <c r="CT37" s="13"/>
      <c r="CU37" s="11"/>
      <c r="CV37" s="11"/>
      <c r="CW37" s="11"/>
      <c r="CX37" s="4"/>
      <c r="CY37" s="27"/>
      <c r="CZ37" s="42"/>
      <c r="DA37" s="11"/>
      <c r="DB37" s="11"/>
      <c r="DC37" s="11"/>
      <c r="DD37" s="4"/>
      <c r="DE37" s="5"/>
      <c r="DF37" s="13"/>
      <c r="DG37" s="11"/>
      <c r="DH37" s="11"/>
      <c r="DI37" s="11"/>
      <c r="DJ37" s="11"/>
      <c r="DK37" s="5"/>
      <c r="DL37" s="9"/>
      <c r="DM37" s="11"/>
      <c r="DN37" s="11"/>
      <c r="DO37" s="11"/>
      <c r="DP37" s="11"/>
      <c r="DQ37" s="15"/>
      <c r="DR37" s="25"/>
      <c r="DS37" s="11"/>
      <c r="DT37" s="11"/>
      <c r="DU37" s="11"/>
      <c r="DV37" s="11"/>
      <c r="DW37" s="15"/>
      <c r="DX37" s="9"/>
      <c r="DY37" s="11"/>
      <c r="DZ37" s="11"/>
      <c r="EA37" s="11"/>
      <c r="EB37" s="11"/>
      <c r="EC37" s="12"/>
      <c r="ED37" s="9"/>
      <c r="EE37" s="11"/>
      <c r="EF37" s="11"/>
      <c r="EG37" s="11"/>
      <c r="EH37" s="11"/>
      <c r="EI37" s="12"/>
      <c r="EJ37" s="25">
        <v>1</v>
      </c>
      <c r="EK37" s="11"/>
      <c r="EL37" s="11"/>
      <c r="EM37" s="11"/>
      <c r="EN37" s="11"/>
      <c r="EO37" s="12"/>
      <c r="EP37" s="202">
        <f t="shared" si="0"/>
        <v>1</v>
      </c>
      <c r="EQ37" s="39">
        <f t="shared" si="1"/>
        <v>0</v>
      </c>
      <c r="ER37" s="39">
        <f t="shared" si="2"/>
        <v>0</v>
      </c>
      <c r="ES37" s="39">
        <f t="shared" si="3"/>
        <v>0</v>
      </c>
      <c r="ET37" s="39">
        <f t="shared" si="4"/>
        <v>0</v>
      </c>
      <c r="EU37" s="40">
        <f t="shared" si="5"/>
        <v>0</v>
      </c>
    </row>
    <row r="38" spans="1:151" ht="13.5" thickBot="1">
      <c r="A38" s="198" t="s">
        <v>247</v>
      </c>
      <c r="B38" s="28"/>
      <c r="C38" s="4"/>
      <c r="D38" s="4"/>
      <c r="E38" s="4"/>
      <c r="F38" s="4"/>
      <c r="G38" s="8"/>
      <c r="H38" s="25"/>
      <c r="I38" s="4"/>
      <c r="J38" s="4"/>
      <c r="K38" s="4"/>
      <c r="L38" s="4"/>
      <c r="M38" s="8"/>
      <c r="N38" s="9"/>
      <c r="O38" s="4"/>
      <c r="P38" s="4"/>
      <c r="Q38" s="4"/>
      <c r="R38" s="4"/>
      <c r="S38" s="5"/>
      <c r="T38" s="25"/>
      <c r="U38" s="4"/>
      <c r="V38" s="4"/>
      <c r="W38" s="4"/>
      <c r="X38" s="4"/>
      <c r="Y38" s="8"/>
      <c r="Z38" s="9"/>
      <c r="AA38" s="4">
        <v>1</v>
      </c>
      <c r="AB38" s="4"/>
      <c r="AC38" s="4"/>
      <c r="AD38" s="4"/>
      <c r="AE38" s="8">
        <v>5</v>
      </c>
      <c r="AF38" s="25"/>
      <c r="AG38" s="4"/>
      <c r="AH38" s="4"/>
      <c r="AI38" s="4"/>
      <c r="AJ38" s="4"/>
      <c r="AK38" s="5"/>
      <c r="AL38" s="10"/>
      <c r="AM38" s="4"/>
      <c r="AN38" s="4"/>
      <c r="AO38" s="4"/>
      <c r="AP38" s="4"/>
      <c r="AQ38" s="5"/>
      <c r="AR38" s="25"/>
      <c r="AS38" s="4"/>
      <c r="AT38" s="4"/>
      <c r="AU38" s="4"/>
      <c r="AV38" s="4"/>
      <c r="AW38" s="5"/>
      <c r="AX38" s="25"/>
      <c r="AY38" s="4"/>
      <c r="AZ38" s="4"/>
      <c r="BA38" s="4"/>
      <c r="BB38" s="4"/>
      <c r="BC38" s="5"/>
      <c r="BD38" s="25"/>
      <c r="BE38" s="4"/>
      <c r="BF38" s="4"/>
      <c r="BG38" s="4"/>
      <c r="BH38" s="4"/>
      <c r="BI38" s="5"/>
      <c r="BJ38" s="9"/>
      <c r="BK38" s="4">
        <v>1</v>
      </c>
      <c r="BL38" s="4"/>
      <c r="BM38" s="4"/>
      <c r="BN38" s="4"/>
      <c r="BO38" s="8">
        <v>5</v>
      </c>
      <c r="BP38" s="25"/>
      <c r="BQ38" s="4"/>
      <c r="BR38" s="4"/>
      <c r="BS38" s="4"/>
      <c r="BT38" s="4"/>
      <c r="BU38" s="5"/>
      <c r="BV38" s="6"/>
      <c r="BW38" s="4"/>
      <c r="BX38" s="4"/>
      <c r="BY38" s="4"/>
      <c r="BZ38" s="4"/>
      <c r="CA38" s="5"/>
      <c r="CB38" s="6"/>
      <c r="CC38" s="4"/>
      <c r="CD38" s="4"/>
      <c r="CE38" s="4"/>
      <c r="CF38" s="4"/>
      <c r="CG38" s="5"/>
      <c r="CH38" s="9"/>
      <c r="CI38" s="4"/>
      <c r="CJ38" s="4"/>
      <c r="CK38" s="4"/>
      <c r="CL38" s="4"/>
      <c r="CM38" s="5"/>
      <c r="CN38" s="9"/>
      <c r="CO38" s="4"/>
      <c r="CP38" s="4"/>
      <c r="CQ38" s="4"/>
      <c r="CR38" s="4"/>
      <c r="CS38" s="5"/>
      <c r="CT38" s="25"/>
      <c r="CU38" s="4"/>
      <c r="CV38" s="4"/>
      <c r="CW38" s="4"/>
      <c r="CX38" s="4"/>
      <c r="CY38" s="27"/>
      <c r="CZ38" s="28"/>
      <c r="DA38" s="4"/>
      <c r="DB38" s="4"/>
      <c r="DC38" s="4"/>
      <c r="DD38" s="4"/>
      <c r="DE38" s="5"/>
      <c r="DF38" s="6"/>
      <c r="DG38" s="4"/>
      <c r="DH38" s="4"/>
      <c r="DI38" s="4"/>
      <c r="DJ38" s="4"/>
      <c r="DK38" s="5"/>
      <c r="DL38" s="9"/>
      <c r="DM38" s="4"/>
      <c r="DN38" s="4"/>
      <c r="DO38" s="4"/>
      <c r="DP38" s="4"/>
      <c r="DQ38" s="5"/>
      <c r="DR38" s="6"/>
      <c r="DS38" s="4">
        <v>1</v>
      </c>
      <c r="DT38" s="4"/>
      <c r="DU38" s="4"/>
      <c r="DV38" s="4"/>
      <c r="DW38" s="8">
        <v>5</v>
      </c>
      <c r="DX38" s="9"/>
      <c r="DY38" s="4"/>
      <c r="DZ38" s="4"/>
      <c r="EA38" s="4"/>
      <c r="EB38" s="4"/>
      <c r="EC38" s="5"/>
      <c r="ED38" s="9"/>
      <c r="EE38" s="4"/>
      <c r="EF38" s="4"/>
      <c r="EG38" s="4"/>
      <c r="EH38" s="4"/>
      <c r="EI38" s="5"/>
      <c r="EJ38" s="9"/>
      <c r="EK38" s="4"/>
      <c r="EL38" s="4"/>
      <c r="EM38" s="4"/>
      <c r="EN38" s="4"/>
      <c r="EO38" s="5"/>
      <c r="EP38" s="38"/>
      <c r="EQ38" s="39">
        <f>SUM(C38+I38+O38+U38+AA38+AG38+AM38+AS38+AY38+BE38+BK38+BQ38+BW38+CC38+CI38+CU38+DA38+CO38+DG38+DM38+DS38+DY38+EE38+EK38)</f>
        <v>3</v>
      </c>
      <c r="ER38" s="39"/>
      <c r="ES38" s="39"/>
      <c r="ET38" s="39"/>
      <c r="EU38" s="40">
        <f>SUM(G38+M38+S38+Y38+AE38+AK38+AQ38+AW38+BC38+BI38+BO38+BU38+CA38+CG38+CM38+DE38+CS38+DK38+DQ38+DW38+EC38)</f>
        <v>15</v>
      </c>
    </row>
    <row r="39" spans="1:151" ht="13.5" thickBot="1">
      <c r="A39" s="52"/>
      <c r="B39" s="17"/>
      <c r="C39" s="17">
        <f>SUM(C4:C38)</f>
        <v>1</v>
      </c>
      <c r="D39" s="17">
        <f>SUM(D4:D38)</f>
        <v>2</v>
      </c>
      <c r="E39" s="17">
        <f>SUM(E4:E38)</f>
        <v>0</v>
      </c>
      <c r="F39" s="17">
        <f>SUM(F4:F38)</f>
        <v>1</v>
      </c>
      <c r="G39" s="29">
        <f>SUM(G4:G38)</f>
        <v>13</v>
      </c>
      <c r="H39" s="29"/>
      <c r="I39" s="17">
        <f>SUM(I4:I38)</f>
        <v>4</v>
      </c>
      <c r="J39" s="17">
        <f>SUM(J4:J38)</f>
        <v>1</v>
      </c>
      <c r="K39" s="17">
        <f>SUM(K4:K38)</f>
        <v>0</v>
      </c>
      <c r="L39" s="17">
        <f>SUM(L4:L38)</f>
        <v>3</v>
      </c>
      <c r="M39" s="29">
        <f>SUM(M4:M38)</f>
        <v>29</v>
      </c>
      <c r="N39" s="29"/>
      <c r="O39" s="17">
        <f>SUM(O4:O38)</f>
        <v>8</v>
      </c>
      <c r="P39" s="17">
        <f>SUM(P4:P38)</f>
        <v>0</v>
      </c>
      <c r="Q39" s="17">
        <f>SUM(Q4:Q38)</f>
        <v>0</v>
      </c>
      <c r="R39" s="17">
        <f>SUM(R4:R38)</f>
        <v>7</v>
      </c>
      <c r="S39" s="29">
        <f>SUM(S4:S38)</f>
        <v>54</v>
      </c>
      <c r="T39" s="43"/>
      <c r="U39" s="17">
        <f>SUM(U4:U38)</f>
        <v>8</v>
      </c>
      <c r="V39" s="17">
        <f>SUM(V4:V38)</f>
        <v>0</v>
      </c>
      <c r="W39" s="17">
        <f>SUM(W4:W38)</f>
        <v>0</v>
      </c>
      <c r="X39" s="17">
        <f>SUM(X4:X38)</f>
        <v>3</v>
      </c>
      <c r="Y39" s="29">
        <f>SUM(Y4:Y38)</f>
        <v>46</v>
      </c>
      <c r="Z39" s="17"/>
      <c r="AA39" s="17">
        <f>SUM(AA4:AA38)</f>
        <v>6</v>
      </c>
      <c r="AB39" s="17">
        <f>SUM(AB4:AB38)</f>
        <v>0</v>
      </c>
      <c r="AC39" s="17">
        <f>SUM(AC4:AC38)</f>
        <v>0</v>
      </c>
      <c r="AD39" s="43">
        <f>SUM(AD4:AD38)</f>
        <v>6</v>
      </c>
      <c r="AE39" s="29">
        <f>SUM(AE4:AE38)</f>
        <v>42</v>
      </c>
      <c r="AF39" s="29"/>
      <c r="AG39" s="43">
        <f>SUM(AG4:AG38)</f>
        <v>2</v>
      </c>
      <c r="AH39" s="43">
        <f>SUM(AH4:AH38)</f>
        <v>0</v>
      </c>
      <c r="AI39" s="43">
        <f>SUM(AI4:AI38)</f>
        <v>0</v>
      </c>
      <c r="AJ39" s="43">
        <f>SUM(AJ4:AJ38)</f>
        <v>2</v>
      </c>
      <c r="AK39" s="29">
        <f>SUM(AK4:AK38)</f>
        <v>14</v>
      </c>
      <c r="AL39" s="43"/>
      <c r="AM39" s="43">
        <f>SUM(AM4:AM38)</f>
        <v>0</v>
      </c>
      <c r="AN39" s="43">
        <f>SUM(AN4:AN38)</f>
        <v>6</v>
      </c>
      <c r="AO39" s="43">
        <f>SUM(AO4:AO38)</f>
        <v>0</v>
      </c>
      <c r="AP39" s="43">
        <f>SUM(AP4:AP38)</f>
        <v>0</v>
      </c>
      <c r="AQ39" s="29">
        <f>SUM(AQ4:AQ38)</f>
        <v>18</v>
      </c>
      <c r="AR39" s="43"/>
      <c r="AS39" s="43">
        <f>SUM(AS4:AS38)</f>
        <v>7</v>
      </c>
      <c r="AT39" s="43">
        <f>SUM(AT4:AT38)</f>
        <v>0</v>
      </c>
      <c r="AU39" s="43">
        <f>SUM(AU4:AU38)</f>
        <v>0</v>
      </c>
      <c r="AV39" s="43">
        <f>SUM(AV4:AV38)</f>
        <v>4</v>
      </c>
      <c r="AW39" s="29">
        <f>SUM(AW4:AW38)</f>
        <v>43</v>
      </c>
      <c r="AX39" s="43"/>
      <c r="AY39" s="43">
        <f>SUM(AY4:AY38)</f>
        <v>7</v>
      </c>
      <c r="AZ39" s="43">
        <f>SUM(AZ4:AZ38)</f>
        <v>0</v>
      </c>
      <c r="BA39" s="43">
        <f>SUM(BA4:BA38)</f>
        <v>0</v>
      </c>
      <c r="BB39" s="43">
        <f>SUM(BB4:BB38)</f>
        <v>5</v>
      </c>
      <c r="BC39" s="29">
        <f>SUM(BC4:BC38)</f>
        <v>45</v>
      </c>
      <c r="BD39" s="43"/>
      <c r="BE39" s="43">
        <f>SUM(BE4:BE38)</f>
        <v>3</v>
      </c>
      <c r="BF39" s="43">
        <f>SUM(BF4:BF38)</f>
        <v>0</v>
      </c>
      <c r="BG39" s="43">
        <f>SUM(BG4:BG38)</f>
        <v>0</v>
      </c>
      <c r="BH39" s="43">
        <f>SUM(BH4:BH38)</f>
        <v>2</v>
      </c>
      <c r="BI39" s="29">
        <f>SUM(BI4:BI38)</f>
        <v>19</v>
      </c>
      <c r="BJ39" s="43"/>
      <c r="BK39" s="43">
        <f>SUM(BK4:BK38)</f>
        <v>1</v>
      </c>
      <c r="BL39" s="43">
        <f>SUM(BL4:BL38)</f>
        <v>3</v>
      </c>
      <c r="BM39" s="43">
        <f>SUM(BM4:BM38)</f>
        <v>0</v>
      </c>
      <c r="BN39" s="43">
        <f>SUM(BN4:BN38)</f>
        <v>1</v>
      </c>
      <c r="BO39" s="29">
        <f>SUM(BO4:BO38)</f>
        <v>16</v>
      </c>
      <c r="BP39" s="43"/>
      <c r="BQ39" s="43">
        <f>SUM(BQ4:BQ38)</f>
        <v>1</v>
      </c>
      <c r="BR39" s="43">
        <f>SUM(BR4:BR38)</f>
        <v>3</v>
      </c>
      <c r="BS39" s="43">
        <f>SUM(BS4:BS38)</f>
        <v>0</v>
      </c>
      <c r="BT39" s="43">
        <f>SUM(BT4:BT38)</f>
        <v>1</v>
      </c>
      <c r="BU39" s="29">
        <f>SUM(BU4:BU38)</f>
        <v>16</v>
      </c>
      <c r="BV39" s="43"/>
      <c r="BW39" s="43">
        <f>SUM(BW4:BW38)</f>
        <v>2</v>
      </c>
      <c r="BX39" s="43">
        <f>SUM(BX4:BX38)</f>
        <v>3</v>
      </c>
      <c r="BY39" s="43">
        <f>SUM(BY4:BY38)</f>
        <v>0</v>
      </c>
      <c r="BZ39" s="43">
        <f>SUM(BZ4:BZ38)</f>
        <v>2</v>
      </c>
      <c r="CA39" s="29">
        <f>SUM(CA4:CA38)</f>
        <v>23</v>
      </c>
      <c r="CB39" s="43"/>
      <c r="CC39" s="43">
        <f>SUM(CC4:CC38)</f>
        <v>4</v>
      </c>
      <c r="CD39" s="43">
        <f>SUM(CD4:CD38)</f>
        <v>1</v>
      </c>
      <c r="CE39" s="43">
        <f>SUM(CE4:CE38)</f>
        <v>0</v>
      </c>
      <c r="CF39" s="43">
        <f>SUM(CF4:CF38)</f>
        <v>4</v>
      </c>
      <c r="CG39" s="29">
        <f>SUM(CG4:CG38)</f>
        <v>31</v>
      </c>
      <c r="CH39" s="43"/>
      <c r="CI39" s="43">
        <f>SUM(CI4:CI38)</f>
        <v>8</v>
      </c>
      <c r="CJ39" s="43">
        <f>SUM(CJ4:CJ38)</f>
        <v>2</v>
      </c>
      <c r="CK39" s="43">
        <f>SUM(CK4:CK38)</f>
        <v>0</v>
      </c>
      <c r="CL39" s="43">
        <f>SUM(CL4:CL38)</f>
        <v>7</v>
      </c>
      <c r="CM39" s="29">
        <f>SUM(CM4:CM38)</f>
        <v>60</v>
      </c>
      <c r="CN39" s="43"/>
      <c r="CO39" s="43">
        <f>SUM(CO4:CO38)</f>
        <v>3</v>
      </c>
      <c r="CP39" s="43">
        <f>SUM(CP4:CP38)</f>
        <v>3</v>
      </c>
      <c r="CQ39" s="43">
        <f>SUM(CQ4:CQ38)</f>
        <v>0</v>
      </c>
      <c r="CR39" s="43">
        <f>SUM(CR4:CR38)</f>
        <v>2</v>
      </c>
      <c r="CS39" s="29">
        <f>SUM(CS4:CS38)</f>
        <v>28</v>
      </c>
      <c r="CT39" s="203"/>
      <c r="CU39" s="205">
        <f>SUM(CU4:CU38)</f>
        <v>14</v>
      </c>
      <c r="CV39" s="205">
        <f>SUM(CV4:CV38)</f>
        <v>1</v>
      </c>
      <c r="CW39" s="205">
        <f>SUM(CW4:CW38)</f>
        <v>0</v>
      </c>
      <c r="CX39" s="205">
        <f>SUM(CX4:CX38)</f>
        <v>12</v>
      </c>
      <c r="CY39" s="204">
        <f>SUM(CY4:CY38)</f>
        <v>97</v>
      </c>
      <c r="CZ39" s="203"/>
      <c r="DA39" s="205">
        <f>SUM(DA4:DA38)</f>
        <v>0</v>
      </c>
      <c r="DB39" s="205">
        <f>SUM(DB4:DB38)</f>
        <v>7</v>
      </c>
      <c r="DC39" s="205">
        <f>SUM(DC4:DC38)</f>
        <v>0</v>
      </c>
      <c r="DD39" s="205">
        <f>SUM(DD4:DD38)</f>
        <v>0</v>
      </c>
      <c r="DE39" s="204">
        <f>SUM(DE4:DE38)</f>
        <v>21</v>
      </c>
      <c r="DF39" s="201"/>
      <c r="DG39" s="43">
        <f>SUM(DG4:DG38)</f>
        <v>13</v>
      </c>
      <c r="DH39" s="43">
        <f>SUM(DH4:DH38)</f>
        <v>0</v>
      </c>
      <c r="DI39" s="43">
        <f>SUM(DI4:DI38)</f>
        <v>0</v>
      </c>
      <c r="DJ39" s="43">
        <f>SUM(DJ4:DJ38)</f>
        <v>9</v>
      </c>
      <c r="DK39" s="29">
        <f>SUM(DK4:DK38)</f>
        <v>83</v>
      </c>
      <c r="DL39" s="43"/>
      <c r="DM39" s="43">
        <f>SUM(DM4:DM38)</f>
        <v>1</v>
      </c>
      <c r="DN39" s="43">
        <f>SUM(DN4:DN38)</f>
        <v>1</v>
      </c>
      <c r="DO39" s="43">
        <f>SUM(DO4:DO38)</f>
        <v>0</v>
      </c>
      <c r="DP39" s="43">
        <f>SUM(DP4:DP38)</f>
        <v>1</v>
      </c>
      <c r="DQ39" s="29">
        <f>SUM(DQ4:DQ38)</f>
        <v>10</v>
      </c>
      <c r="DR39" s="43"/>
      <c r="DS39" s="43">
        <f>SUM(DS4:DS38)</f>
        <v>3</v>
      </c>
      <c r="DT39" s="43">
        <f>SUM(DT4:DT38)</f>
        <v>0</v>
      </c>
      <c r="DU39" s="43">
        <f>SUM(DU4:DU38)</f>
        <v>0</v>
      </c>
      <c r="DV39" s="43">
        <f>SUM(DV4:DV38)</f>
        <v>2</v>
      </c>
      <c r="DW39" s="29">
        <f>SUM(DW4:DW38)</f>
        <v>19</v>
      </c>
      <c r="DX39" s="43"/>
      <c r="DY39" s="43">
        <f>SUM(DY4:DY38)</f>
        <v>3</v>
      </c>
      <c r="DZ39" s="43">
        <f>SUM(DZ4:DZ38)</f>
        <v>3</v>
      </c>
      <c r="EA39" s="43">
        <f>SUM(EA4:EA38)</f>
        <v>0</v>
      </c>
      <c r="EB39" s="43">
        <f>SUM(EB4:EB38)</f>
        <v>3</v>
      </c>
      <c r="EC39" s="29">
        <f>SUM(EC4:EC38)</f>
        <v>30</v>
      </c>
      <c r="ED39" s="43"/>
      <c r="EE39" s="43">
        <f>SUM(EE4:EE38)</f>
        <v>1</v>
      </c>
      <c r="EF39" s="43">
        <f>SUM(EF4:EF38)</f>
        <v>0</v>
      </c>
      <c r="EG39" s="43">
        <f>SUM(EG4:EG38)</f>
        <v>0</v>
      </c>
      <c r="EH39" s="43">
        <f>SUM(EH4:EH38)</f>
        <v>1</v>
      </c>
      <c r="EI39" s="29">
        <f>SUM(EI4:EI38)</f>
        <v>7</v>
      </c>
      <c r="EJ39" s="43"/>
      <c r="EK39" s="43">
        <f>SUM(EK4:EK38)</f>
        <v>3</v>
      </c>
      <c r="EL39" s="43">
        <f>SUM(EL4:EL38)</f>
        <v>2</v>
      </c>
      <c r="EM39" s="43">
        <f>SUM(EM4:EM38)</f>
        <v>0</v>
      </c>
      <c r="EN39" s="43">
        <f>SUM(EN4:EN38)</f>
        <v>3</v>
      </c>
      <c r="EO39" s="29">
        <f>SUM(EO4:EO38)</f>
        <v>27</v>
      </c>
      <c r="EP39" s="44"/>
      <c r="EQ39" s="44">
        <f>SUM(EQ4:EQ38)</f>
        <v>103</v>
      </c>
      <c r="ER39" s="44">
        <f>SUM(ER4:ER38)</f>
        <v>38</v>
      </c>
      <c r="ES39" s="44">
        <f>SUM(ES4:ES38)</f>
        <v>0</v>
      </c>
      <c r="ET39" s="44">
        <f>SUM(ET4:ET38)</f>
        <v>81</v>
      </c>
      <c r="EU39" s="44">
        <f>SUM(EU4:EU38)</f>
        <v>791</v>
      </c>
    </row>
    <row r="40" spans="1:151" ht="12.75">
      <c r="A40" s="2"/>
      <c r="B40" s="3"/>
      <c r="C40" s="3"/>
      <c r="D40" s="3"/>
      <c r="E40" s="3"/>
      <c r="F40" s="3"/>
      <c r="G40" s="1"/>
      <c r="H40" s="3"/>
      <c r="I40" s="3"/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</row>
    <row r="41" spans="1:151" ht="12.75">
      <c r="A41" s="2"/>
      <c r="B41" s="3"/>
      <c r="C41" s="3"/>
      <c r="D41" s="3"/>
      <c r="E41" s="3"/>
      <c r="F41" s="3"/>
      <c r="G41" s="1"/>
      <c r="H41" s="3"/>
      <c r="I41" s="3"/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</row>
    <row r="42" spans="1:151" ht="12.75">
      <c r="A42" s="2"/>
      <c r="B42" s="3"/>
      <c r="C42" s="3"/>
      <c r="D42" s="3"/>
      <c r="E42" s="3"/>
      <c r="F42" s="3"/>
      <c r="G42" s="1"/>
      <c r="H42" s="3"/>
      <c r="I42" s="3"/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1:151" ht="12.75">
      <c r="A43" s="2"/>
      <c r="B43" s="3"/>
      <c r="C43" s="3"/>
      <c r="D43" s="3"/>
      <c r="E43" s="3"/>
      <c r="F43" s="3"/>
      <c r="G43" s="1"/>
      <c r="H43" s="3"/>
      <c r="I43" s="3"/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1:151" ht="12.75">
      <c r="A44" s="2"/>
      <c r="B44" s="3"/>
      <c r="C44" s="3"/>
      <c r="D44" s="3"/>
      <c r="E44" s="3"/>
      <c r="F44" s="3"/>
      <c r="G44" s="1"/>
      <c r="H44" s="3"/>
      <c r="I44" s="3"/>
      <c r="J44" s="3"/>
      <c r="K44" s="3"/>
      <c r="L44" s="3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1:151" ht="12.75">
      <c r="A45" s="2"/>
      <c r="B45" s="3"/>
      <c r="C45" s="3"/>
      <c r="D45" s="3"/>
      <c r="E45" s="3"/>
      <c r="F45" s="3"/>
      <c r="G45" s="1"/>
      <c r="H45" s="3"/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1:151" ht="12.75">
      <c r="A46" s="2"/>
      <c r="B46" s="3"/>
      <c r="C46" s="3"/>
      <c r="D46" s="3"/>
      <c r="E46" s="3"/>
      <c r="F46" s="3"/>
      <c r="G46" s="1"/>
      <c r="H46" s="3"/>
      <c r="I46" s="3"/>
      <c r="J46" s="3"/>
      <c r="K46" s="3"/>
      <c r="L46" s="3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1:151" ht="12.75">
      <c r="A47" s="2"/>
      <c r="B47" s="3"/>
      <c r="C47" s="3"/>
      <c r="D47" s="3"/>
      <c r="E47" s="3"/>
      <c r="F47" s="3"/>
      <c r="G47" s="1"/>
      <c r="H47" s="3"/>
      <c r="I47" s="3"/>
      <c r="J47" s="3"/>
      <c r="K47" s="3"/>
      <c r="L47" s="3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1:151" ht="12.75">
      <c r="A48" s="2"/>
      <c r="B48" s="3"/>
      <c r="C48" s="3"/>
      <c r="D48" s="3"/>
      <c r="E48" s="3"/>
      <c r="F48" s="3"/>
      <c r="G48" s="1"/>
      <c r="H48" s="3"/>
      <c r="I48" s="3"/>
      <c r="J48" s="3"/>
      <c r="K48" s="3"/>
      <c r="L48" s="3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1:151" ht="12.75">
      <c r="A49" s="2"/>
      <c r="B49" s="3"/>
      <c r="C49" s="3"/>
      <c r="D49" s="3"/>
      <c r="E49" s="3"/>
      <c r="F49" s="3"/>
      <c r="G49" s="1"/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</row>
    <row r="50" spans="1:151" ht="12.75">
      <c r="A50" s="2"/>
      <c r="B50" s="3"/>
      <c r="C50" s="3"/>
      <c r="D50" s="3"/>
      <c r="E50" s="3"/>
      <c r="F50" s="3"/>
      <c r="G50" s="1"/>
      <c r="H50" s="3"/>
      <c r="I50" s="3"/>
      <c r="J50" s="3"/>
      <c r="K50" s="3"/>
      <c r="L50" s="3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</row>
    <row r="51" spans="1:151" ht="12.75">
      <c r="A51" s="2"/>
      <c r="B51" s="3"/>
      <c r="C51" s="3"/>
      <c r="D51" s="3"/>
      <c r="E51" s="3"/>
      <c r="F51" s="3"/>
      <c r="G51" s="1"/>
      <c r="H51" s="3"/>
      <c r="I51" s="3"/>
      <c r="J51" s="3"/>
      <c r="K51" s="3"/>
      <c r="L51" s="3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</row>
    <row r="52" spans="1:151" ht="12.75">
      <c r="A52" s="2"/>
      <c r="B52" s="2"/>
      <c r="C52" s="2"/>
      <c r="D52" s="2"/>
      <c r="E52" s="2"/>
      <c r="F52" s="2"/>
      <c r="G52" s="16"/>
      <c r="H52" s="2"/>
      <c r="I52" s="2"/>
      <c r="J52" s="2"/>
      <c r="K52" s="2"/>
      <c r="L52" s="2"/>
      <c r="M52" s="1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1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</row>
  </sheetData>
  <mergeCells count="49">
    <mergeCell ref="B1:G1"/>
    <mergeCell ref="H1:M1"/>
    <mergeCell ref="N1:S1"/>
    <mergeCell ref="T1:Y1"/>
    <mergeCell ref="B2:G2"/>
    <mergeCell ref="N2:S2"/>
    <mergeCell ref="Z2:AE2"/>
    <mergeCell ref="AF2:AK2"/>
    <mergeCell ref="H2:M2"/>
    <mergeCell ref="T2:Y2"/>
    <mergeCell ref="EP1:EU1"/>
    <mergeCell ref="AL1:AQ1"/>
    <mergeCell ref="AR1:AW1"/>
    <mergeCell ref="AR2:AW2"/>
    <mergeCell ref="AX1:BC1"/>
    <mergeCell ref="AX2:BC2"/>
    <mergeCell ref="BD1:BI1"/>
    <mergeCell ref="BD2:BI2"/>
    <mergeCell ref="BJ1:BO1"/>
    <mergeCell ref="CZ2:DE2"/>
    <mergeCell ref="AL2:AQ2"/>
    <mergeCell ref="CN1:CS1"/>
    <mergeCell ref="CN2:CS2"/>
    <mergeCell ref="CH1:CM1"/>
    <mergeCell ref="BJ2:BO2"/>
    <mergeCell ref="BP1:BU1"/>
    <mergeCell ref="BP2:BU2"/>
    <mergeCell ref="BV1:CA1"/>
    <mergeCell ref="BV2:CA2"/>
    <mergeCell ref="DX1:EC1"/>
    <mergeCell ref="DX2:EC2"/>
    <mergeCell ref="DL1:DQ1"/>
    <mergeCell ref="DL2:DQ2"/>
    <mergeCell ref="DR1:DW1"/>
    <mergeCell ref="DR2:DW2"/>
    <mergeCell ref="Z1:AE1"/>
    <mergeCell ref="CT2:CY2"/>
    <mergeCell ref="DF1:DK1"/>
    <mergeCell ref="CH2:CM2"/>
    <mergeCell ref="CT1:CY1"/>
    <mergeCell ref="CB1:CG1"/>
    <mergeCell ref="CB2:CG2"/>
    <mergeCell ref="AF1:AK1"/>
    <mergeCell ref="DF2:DK2"/>
    <mergeCell ref="CZ1:DE1"/>
    <mergeCell ref="ED1:EI1"/>
    <mergeCell ref="ED2:EI2"/>
    <mergeCell ref="EJ1:EO1"/>
    <mergeCell ref="EJ2:EO2"/>
  </mergeCells>
  <printOptions/>
  <pageMargins left="0.2755905511811024" right="0.2755905511811024" top="0.1968503937007874" bottom="0.1968503937007874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56"/>
  <sheetViews>
    <sheetView showGridLines="0" workbookViewId="0" topLeftCell="A1">
      <selection activeCell="M11" sqref="M11:N11"/>
    </sheetView>
  </sheetViews>
  <sheetFormatPr defaultColWidth="9.140625" defaultRowHeight="12.75"/>
  <cols>
    <col min="1" max="1" width="0.42578125" style="0" customWidth="1"/>
    <col min="2" max="2" width="15.8515625" style="0" customWidth="1"/>
    <col min="3" max="4" width="4.28125" style="0" customWidth="1"/>
    <col min="5" max="8" width="6.28125" style="0" customWidth="1"/>
    <col min="9" max="10" width="6.7109375" style="0" customWidth="1"/>
    <col min="11" max="16" width="6.28125" style="0" customWidth="1"/>
    <col min="17" max="42" width="6.7109375" style="0" customWidth="1"/>
  </cols>
  <sheetData>
    <row r="1" spans="2:11" ht="12.75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11" ht="12.75"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2:11" ht="12.75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2:11" ht="12.75"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2:16" ht="12.75">
      <c r="B5" s="31"/>
      <c r="C5" s="31"/>
      <c r="D5" s="31"/>
      <c r="E5" s="31"/>
      <c r="F5" s="31"/>
      <c r="G5" s="31"/>
      <c r="H5" s="31"/>
      <c r="I5" s="31"/>
      <c r="J5" s="31"/>
      <c r="K5" s="31"/>
      <c r="M5" s="119"/>
      <c r="N5" s="119"/>
      <c r="O5" s="119"/>
      <c r="P5" s="119"/>
    </row>
    <row r="6" spans="2:16" ht="12.75">
      <c r="B6" s="31"/>
      <c r="C6" s="31"/>
      <c r="D6" s="31"/>
      <c r="E6" s="31"/>
      <c r="F6" s="31"/>
      <c r="G6" s="31"/>
      <c r="H6" s="31"/>
      <c r="I6" s="31"/>
      <c r="J6" s="31"/>
      <c r="K6" s="31"/>
      <c r="M6" s="119"/>
      <c r="N6" s="119"/>
      <c r="O6" s="119"/>
      <c r="P6" s="119"/>
    </row>
    <row r="7" spans="2:16" ht="12.75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2:16" ht="12.75">
      <c r="B8" s="120" t="s">
        <v>78</v>
      </c>
      <c r="C8" s="128" t="s">
        <v>85</v>
      </c>
      <c r="E8" s="320" t="s">
        <v>51</v>
      </c>
      <c r="F8" s="321"/>
      <c r="G8" s="320" t="s">
        <v>52</v>
      </c>
      <c r="H8" s="321"/>
      <c r="I8" s="320" t="s">
        <v>53</v>
      </c>
      <c r="J8" s="321"/>
      <c r="K8" s="320" t="s">
        <v>54</v>
      </c>
      <c r="L8" s="321"/>
      <c r="M8" s="320" t="s">
        <v>56</v>
      </c>
      <c r="N8" s="322"/>
      <c r="O8" s="320" t="s">
        <v>55</v>
      </c>
      <c r="P8" s="322"/>
    </row>
    <row r="9" spans="2:16" ht="15" customHeight="1">
      <c r="B9" s="209" t="s">
        <v>206</v>
      </c>
      <c r="C9" s="127"/>
      <c r="E9" s="318">
        <v>21</v>
      </c>
      <c r="F9" s="319"/>
      <c r="G9" s="318">
        <v>12</v>
      </c>
      <c r="H9" s="319"/>
      <c r="I9" s="318">
        <v>18</v>
      </c>
      <c r="J9" s="319"/>
      <c r="K9" s="318"/>
      <c r="L9" s="319"/>
      <c r="M9" s="318">
        <v>38</v>
      </c>
      <c r="N9" s="319"/>
      <c r="O9" s="318">
        <v>190</v>
      </c>
      <c r="P9" s="319"/>
    </row>
    <row r="10" spans="2:16" ht="15" customHeight="1">
      <c r="B10" s="209" t="s">
        <v>208</v>
      </c>
      <c r="C10" s="127"/>
      <c r="D10" s="2"/>
      <c r="E10" s="318">
        <v>20</v>
      </c>
      <c r="F10" s="319"/>
      <c r="G10" s="318">
        <v>4</v>
      </c>
      <c r="H10" s="319"/>
      <c r="I10" s="318">
        <v>20</v>
      </c>
      <c r="J10" s="319"/>
      <c r="K10" s="318"/>
      <c r="L10" s="319"/>
      <c r="M10" s="318">
        <v>42</v>
      </c>
      <c r="N10" s="319"/>
      <c r="O10" s="318">
        <v>164</v>
      </c>
      <c r="P10" s="319"/>
    </row>
    <row r="11" spans="2:16" ht="15" customHeight="1">
      <c r="B11" s="209" t="s">
        <v>211</v>
      </c>
      <c r="C11" s="127"/>
      <c r="D11" s="2"/>
      <c r="E11" s="318">
        <v>24</v>
      </c>
      <c r="F11" s="319"/>
      <c r="G11" s="318">
        <v>23</v>
      </c>
      <c r="H11" s="319"/>
      <c r="I11" s="318"/>
      <c r="J11" s="319"/>
      <c r="K11" s="318"/>
      <c r="L11" s="319"/>
      <c r="M11" s="318"/>
      <c r="N11" s="319"/>
      <c r="O11" s="318">
        <v>115</v>
      </c>
      <c r="P11" s="319"/>
    </row>
    <row r="12" spans="2:16" ht="15" customHeight="1">
      <c r="B12" s="209" t="s">
        <v>205</v>
      </c>
      <c r="C12" s="127"/>
      <c r="D12" s="2"/>
      <c r="E12" s="318">
        <v>23</v>
      </c>
      <c r="F12" s="319"/>
      <c r="G12" s="318">
        <v>15</v>
      </c>
      <c r="H12" s="319"/>
      <c r="I12" s="318"/>
      <c r="J12" s="319"/>
      <c r="K12" s="318"/>
      <c r="L12" s="319"/>
      <c r="M12" s="318"/>
      <c r="N12" s="319"/>
      <c r="O12" s="318">
        <v>75</v>
      </c>
      <c r="P12" s="319"/>
    </row>
    <row r="13" spans="2:16" ht="15" customHeight="1">
      <c r="B13" s="209" t="s">
        <v>263</v>
      </c>
      <c r="C13" s="127"/>
      <c r="D13" s="2"/>
      <c r="E13" s="318">
        <v>15</v>
      </c>
      <c r="F13" s="319"/>
      <c r="G13" s="318">
        <v>6</v>
      </c>
      <c r="H13" s="319"/>
      <c r="I13" s="318"/>
      <c r="J13" s="319"/>
      <c r="K13" s="318"/>
      <c r="L13" s="319"/>
      <c r="M13" s="318"/>
      <c r="N13" s="319"/>
      <c r="O13" s="318">
        <v>30</v>
      </c>
      <c r="P13" s="319"/>
    </row>
    <row r="14" spans="2:16" ht="15" customHeight="1">
      <c r="B14" s="209" t="s">
        <v>207</v>
      </c>
      <c r="C14" s="127"/>
      <c r="D14" s="2"/>
      <c r="E14" s="318">
        <v>22</v>
      </c>
      <c r="F14" s="319"/>
      <c r="G14" s="318">
        <v>6</v>
      </c>
      <c r="H14" s="319"/>
      <c r="I14" s="318"/>
      <c r="J14" s="319"/>
      <c r="K14" s="318"/>
      <c r="L14" s="319"/>
      <c r="M14" s="318"/>
      <c r="N14" s="319"/>
      <c r="O14" s="318">
        <v>30</v>
      </c>
      <c r="P14" s="319"/>
    </row>
    <row r="15" spans="2:16" ht="15" customHeight="1">
      <c r="B15" s="209" t="s">
        <v>214</v>
      </c>
      <c r="C15" s="127"/>
      <c r="D15" s="2"/>
      <c r="E15" s="318">
        <v>23</v>
      </c>
      <c r="F15" s="319"/>
      <c r="G15" s="318">
        <v>4</v>
      </c>
      <c r="H15" s="319"/>
      <c r="I15" s="318"/>
      <c r="J15" s="319"/>
      <c r="K15" s="318"/>
      <c r="L15" s="319"/>
      <c r="M15" s="318"/>
      <c r="N15" s="319"/>
      <c r="O15" s="318">
        <v>20</v>
      </c>
      <c r="P15" s="319"/>
    </row>
    <row r="16" spans="2:16" ht="15" customHeight="1">
      <c r="B16" s="209" t="s">
        <v>212</v>
      </c>
      <c r="C16" s="127"/>
      <c r="D16" s="2"/>
      <c r="E16" s="318">
        <v>19</v>
      </c>
      <c r="F16" s="319"/>
      <c r="G16" s="318">
        <v>4</v>
      </c>
      <c r="H16" s="319"/>
      <c r="I16" s="318"/>
      <c r="J16" s="319"/>
      <c r="K16" s="318"/>
      <c r="L16" s="319"/>
      <c r="M16" s="318"/>
      <c r="N16" s="319"/>
      <c r="O16" s="318">
        <v>20</v>
      </c>
      <c r="P16" s="319"/>
    </row>
    <row r="17" spans="2:16" ht="15" customHeight="1">
      <c r="B17" s="209" t="s">
        <v>209</v>
      </c>
      <c r="C17" s="127"/>
      <c r="D17" s="2"/>
      <c r="E17" s="318">
        <v>7</v>
      </c>
      <c r="F17" s="319"/>
      <c r="G17" s="318">
        <v>4</v>
      </c>
      <c r="H17" s="319"/>
      <c r="I17" s="318"/>
      <c r="J17" s="319"/>
      <c r="K17" s="318"/>
      <c r="L17" s="319"/>
      <c r="M17" s="318"/>
      <c r="N17" s="319"/>
      <c r="O17" s="318">
        <v>20</v>
      </c>
      <c r="P17" s="319"/>
    </row>
    <row r="18" spans="2:16" ht="15" customHeight="1">
      <c r="B18" s="209" t="s">
        <v>226</v>
      </c>
      <c r="C18" s="127"/>
      <c r="D18" s="2"/>
      <c r="E18" s="318">
        <v>21</v>
      </c>
      <c r="F18" s="319"/>
      <c r="G18" s="318">
        <v>3</v>
      </c>
      <c r="H18" s="319"/>
      <c r="I18" s="318"/>
      <c r="J18" s="319"/>
      <c r="K18" s="318"/>
      <c r="L18" s="319"/>
      <c r="M18" s="318"/>
      <c r="N18" s="319"/>
      <c r="O18" s="318">
        <v>15</v>
      </c>
      <c r="P18" s="319"/>
    </row>
    <row r="19" spans="2:16" ht="15" customHeight="1">
      <c r="B19" s="209" t="s">
        <v>242</v>
      </c>
      <c r="C19" s="127"/>
      <c r="D19" s="2"/>
      <c r="E19" s="318">
        <v>13</v>
      </c>
      <c r="F19" s="319"/>
      <c r="G19" s="318">
        <v>3</v>
      </c>
      <c r="H19" s="319"/>
      <c r="I19" s="318"/>
      <c r="J19" s="319"/>
      <c r="K19" s="318"/>
      <c r="L19" s="319"/>
      <c r="M19" s="318"/>
      <c r="N19" s="319"/>
      <c r="O19" s="318">
        <v>15</v>
      </c>
      <c r="P19" s="319"/>
    </row>
    <row r="20" spans="2:16" ht="15" customHeight="1">
      <c r="B20" s="209" t="s">
        <v>203</v>
      </c>
      <c r="C20" s="127"/>
      <c r="D20" s="2"/>
      <c r="E20" s="318">
        <v>22</v>
      </c>
      <c r="F20" s="319"/>
      <c r="G20" s="318">
        <v>2</v>
      </c>
      <c r="H20" s="319"/>
      <c r="I20" s="318"/>
      <c r="J20" s="319"/>
      <c r="K20" s="318"/>
      <c r="L20" s="319"/>
      <c r="M20" s="318">
        <v>1</v>
      </c>
      <c r="N20" s="319"/>
      <c r="O20" s="318">
        <v>12</v>
      </c>
      <c r="P20" s="319"/>
    </row>
    <row r="21" spans="2:16" ht="15" customHeight="1">
      <c r="B21" s="209" t="s">
        <v>225</v>
      </c>
      <c r="C21" s="127"/>
      <c r="D21" s="2"/>
      <c r="E21" s="318">
        <v>23</v>
      </c>
      <c r="F21" s="319"/>
      <c r="G21" s="318">
        <v>2</v>
      </c>
      <c r="H21" s="319"/>
      <c r="I21" s="318"/>
      <c r="J21" s="319"/>
      <c r="K21" s="318"/>
      <c r="L21" s="319"/>
      <c r="M21" s="318"/>
      <c r="N21" s="319"/>
      <c r="O21" s="318">
        <v>10</v>
      </c>
      <c r="P21" s="319"/>
    </row>
    <row r="22" spans="2:16" ht="15" customHeight="1">
      <c r="B22" s="209" t="s">
        <v>210</v>
      </c>
      <c r="C22" s="127"/>
      <c r="D22" s="2"/>
      <c r="E22" s="318">
        <v>20</v>
      </c>
      <c r="F22" s="319"/>
      <c r="G22" s="318">
        <v>2</v>
      </c>
      <c r="H22" s="319"/>
      <c r="I22" s="318"/>
      <c r="J22" s="319"/>
      <c r="K22" s="318"/>
      <c r="L22" s="319"/>
      <c r="M22" s="318"/>
      <c r="N22" s="319"/>
      <c r="O22" s="318">
        <v>10</v>
      </c>
      <c r="P22" s="319"/>
    </row>
    <row r="23" spans="2:16" ht="15" customHeight="1">
      <c r="B23" s="209" t="s">
        <v>223</v>
      </c>
      <c r="C23" s="127"/>
      <c r="D23" s="2"/>
      <c r="E23" s="318">
        <v>19</v>
      </c>
      <c r="F23" s="319"/>
      <c r="G23" s="318">
        <v>1</v>
      </c>
      <c r="H23" s="319"/>
      <c r="I23" s="318"/>
      <c r="J23" s="319"/>
      <c r="K23" s="318"/>
      <c r="L23" s="319"/>
      <c r="M23" s="318"/>
      <c r="N23" s="319"/>
      <c r="O23" s="318">
        <v>5</v>
      </c>
      <c r="P23" s="319"/>
    </row>
    <row r="24" spans="2:16" ht="15" customHeight="1">
      <c r="B24" s="209" t="s">
        <v>224</v>
      </c>
      <c r="C24" s="127"/>
      <c r="D24" s="2"/>
      <c r="E24" s="318">
        <v>19</v>
      </c>
      <c r="F24" s="319"/>
      <c r="G24" s="318">
        <v>1</v>
      </c>
      <c r="H24" s="319"/>
      <c r="I24" s="318"/>
      <c r="J24" s="319"/>
      <c r="K24" s="318"/>
      <c r="L24" s="319"/>
      <c r="M24" s="318"/>
      <c r="N24" s="319"/>
      <c r="O24" s="318">
        <v>5</v>
      </c>
      <c r="P24" s="319"/>
    </row>
    <row r="25" spans="2:16" ht="15" customHeight="1">
      <c r="B25" s="209" t="s">
        <v>234</v>
      </c>
      <c r="C25" s="127"/>
      <c r="D25" s="2"/>
      <c r="E25" s="318">
        <v>17</v>
      </c>
      <c r="F25" s="319"/>
      <c r="G25" s="318">
        <v>1</v>
      </c>
      <c r="H25" s="319"/>
      <c r="I25" s="318"/>
      <c r="J25" s="319"/>
      <c r="K25" s="318"/>
      <c r="L25" s="319"/>
      <c r="M25" s="318"/>
      <c r="N25" s="319"/>
      <c r="O25" s="318">
        <v>5</v>
      </c>
      <c r="P25" s="319"/>
    </row>
    <row r="26" spans="2:16" ht="15" customHeight="1">
      <c r="B26" s="209" t="s">
        <v>204</v>
      </c>
      <c r="C26" s="127"/>
      <c r="D26" s="2"/>
      <c r="E26" s="318">
        <v>16</v>
      </c>
      <c r="F26" s="319"/>
      <c r="G26" s="318">
        <v>1</v>
      </c>
      <c r="H26" s="319"/>
      <c r="I26" s="318"/>
      <c r="J26" s="319"/>
      <c r="K26" s="318"/>
      <c r="L26" s="319"/>
      <c r="M26" s="318"/>
      <c r="N26" s="319"/>
      <c r="O26" s="318">
        <v>5</v>
      </c>
      <c r="P26" s="319"/>
    </row>
    <row r="27" spans="2:16" ht="15" customHeight="1">
      <c r="B27" s="209" t="s">
        <v>228</v>
      </c>
      <c r="C27" s="127"/>
      <c r="D27" s="2"/>
      <c r="E27" s="318">
        <v>14</v>
      </c>
      <c r="F27" s="319"/>
      <c r="G27" s="318">
        <v>1</v>
      </c>
      <c r="H27" s="319"/>
      <c r="I27" s="318"/>
      <c r="J27" s="319"/>
      <c r="K27" s="318"/>
      <c r="L27" s="319"/>
      <c r="M27" s="318"/>
      <c r="N27" s="319"/>
      <c r="O27" s="318">
        <v>5</v>
      </c>
      <c r="P27" s="319"/>
    </row>
    <row r="28" spans="2:16" ht="15" customHeight="1">
      <c r="B28" s="209" t="s">
        <v>213</v>
      </c>
      <c r="C28" s="127"/>
      <c r="D28" s="2"/>
      <c r="E28" s="318">
        <v>12</v>
      </c>
      <c r="F28" s="319"/>
      <c r="G28" s="318">
        <v>1</v>
      </c>
      <c r="H28" s="319"/>
      <c r="I28" s="318"/>
      <c r="J28" s="319"/>
      <c r="K28" s="318"/>
      <c r="L28" s="319"/>
      <c r="M28" s="318"/>
      <c r="N28" s="319"/>
      <c r="O28" s="318">
        <v>5</v>
      </c>
      <c r="P28" s="319"/>
    </row>
    <row r="29" spans="2:16" ht="15" customHeight="1">
      <c r="B29" s="209" t="s">
        <v>229</v>
      </c>
      <c r="C29" s="127"/>
      <c r="D29" s="2"/>
      <c r="E29" s="318">
        <v>11</v>
      </c>
      <c r="F29" s="319"/>
      <c r="G29" s="318">
        <v>1</v>
      </c>
      <c r="H29" s="319"/>
      <c r="I29" s="318"/>
      <c r="J29" s="319"/>
      <c r="K29" s="318"/>
      <c r="L29" s="319"/>
      <c r="M29" s="318"/>
      <c r="N29" s="319"/>
      <c r="O29" s="318">
        <v>5</v>
      </c>
      <c r="P29" s="319"/>
    </row>
    <row r="30" spans="2:16" ht="15" customHeight="1">
      <c r="B30" s="209" t="s">
        <v>275</v>
      </c>
      <c r="C30" s="127"/>
      <c r="D30" s="2"/>
      <c r="E30" s="318">
        <v>11</v>
      </c>
      <c r="F30" s="319"/>
      <c r="G30" s="318">
        <v>1</v>
      </c>
      <c r="H30" s="319"/>
      <c r="I30" s="318"/>
      <c r="J30" s="319"/>
      <c r="K30" s="318"/>
      <c r="L30" s="319"/>
      <c r="M30" s="318"/>
      <c r="N30" s="319"/>
      <c r="O30" s="318">
        <v>5</v>
      </c>
      <c r="P30" s="319"/>
    </row>
    <row r="31" spans="2:16" ht="15" customHeight="1">
      <c r="B31" s="209" t="s">
        <v>265</v>
      </c>
      <c r="C31" s="127"/>
      <c r="D31" s="2"/>
      <c r="E31" s="318">
        <v>9</v>
      </c>
      <c r="F31" s="319"/>
      <c r="G31" s="318">
        <v>1</v>
      </c>
      <c r="H31" s="319"/>
      <c r="I31" s="318"/>
      <c r="J31" s="319"/>
      <c r="K31" s="318"/>
      <c r="L31" s="319"/>
      <c r="M31" s="318"/>
      <c r="N31" s="319"/>
      <c r="O31" s="318">
        <v>5</v>
      </c>
      <c r="P31" s="319"/>
    </row>
    <row r="32" spans="2:16" ht="15" customHeight="1">
      <c r="B32" s="209" t="s">
        <v>276</v>
      </c>
      <c r="C32" s="127"/>
      <c r="D32" s="2"/>
      <c r="E32" s="318">
        <v>3</v>
      </c>
      <c r="F32" s="319"/>
      <c r="G32" s="318">
        <v>1</v>
      </c>
      <c r="H32" s="319"/>
      <c r="I32" s="318"/>
      <c r="J32" s="319"/>
      <c r="K32" s="318"/>
      <c r="L32" s="319"/>
      <c r="M32" s="318"/>
      <c r="N32" s="319"/>
      <c r="O32" s="318">
        <v>5</v>
      </c>
      <c r="P32" s="319"/>
    </row>
    <row r="33" spans="2:16" ht="15" customHeight="1">
      <c r="B33" s="209" t="s">
        <v>218</v>
      </c>
      <c r="C33" s="127"/>
      <c r="D33" s="2"/>
      <c r="E33" s="318">
        <v>23</v>
      </c>
      <c r="F33" s="319"/>
      <c r="G33" s="318"/>
      <c r="H33" s="319"/>
      <c r="I33" s="318"/>
      <c r="J33" s="319"/>
      <c r="K33" s="318"/>
      <c r="L33" s="319"/>
      <c r="M33" s="318"/>
      <c r="N33" s="319"/>
      <c r="O33" s="318">
        <v>0</v>
      </c>
      <c r="P33" s="319"/>
    </row>
    <row r="34" spans="2:16" ht="15" customHeight="1">
      <c r="B34" s="209" t="s">
        <v>215</v>
      </c>
      <c r="C34" s="127"/>
      <c r="D34" s="2"/>
      <c r="E34" s="318">
        <v>20</v>
      </c>
      <c r="F34" s="319"/>
      <c r="G34" s="318"/>
      <c r="H34" s="319"/>
      <c r="I34" s="318"/>
      <c r="J34" s="319"/>
      <c r="K34" s="318"/>
      <c r="L34" s="319"/>
      <c r="M34" s="318"/>
      <c r="N34" s="319"/>
      <c r="O34" s="318">
        <v>0</v>
      </c>
      <c r="P34" s="319"/>
    </row>
    <row r="35" spans="2:16" ht="15" customHeight="1">
      <c r="B35" s="209" t="s">
        <v>230</v>
      </c>
      <c r="C35" s="127"/>
      <c r="D35" s="2"/>
      <c r="E35" s="318">
        <v>20</v>
      </c>
      <c r="F35" s="319"/>
      <c r="G35" s="318"/>
      <c r="H35" s="319"/>
      <c r="I35" s="318"/>
      <c r="J35" s="319"/>
      <c r="K35" s="318"/>
      <c r="L35" s="319"/>
      <c r="M35" s="318"/>
      <c r="N35" s="319"/>
      <c r="O35" s="318">
        <v>0</v>
      </c>
      <c r="P35" s="319"/>
    </row>
    <row r="36" spans="2:16" ht="15" customHeight="1">
      <c r="B36" s="209" t="s">
        <v>227</v>
      </c>
      <c r="C36" s="127"/>
      <c r="D36" s="2"/>
      <c r="E36" s="318">
        <v>4</v>
      </c>
      <c r="F36" s="319"/>
      <c r="G36" s="318"/>
      <c r="H36" s="319"/>
      <c r="I36" s="318"/>
      <c r="J36" s="319"/>
      <c r="K36" s="318"/>
      <c r="L36" s="319"/>
      <c r="M36" s="318"/>
      <c r="N36" s="319"/>
      <c r="O36" s="318">
        <v>0</v>
      </c>
      <c r="P36" s="319"/>
    </row>
    <row r="37" spans="2:16" ht="15" customHeight="1">
      <c r="B37" s="209" t="s">
        <v>253</v>
      </c>
      <c r="C37" s="127"/>
      <c r="D37" s="2"/>
      <c r="E37" s="318">
        <v>4</v>
      </c>
      <c r="F37" s="319"/>
      <c r="G37" s="318"/>
      <c r="H37" s="319"/>
      <c r="I37" s="318"/>
      <c r="J37" s="319"/>
      <c r="K37" s="318"/>
      <c r="L37" s="319"/>
      <c r="M37" s="318"/>
      <c r="N37" s="319"/>
      <c r="O37" s="318">
        <v>0</v>
      </c>
      <c r="P37" s="319"/>
    </row>
    <row r="38" spans="2:16" ht="15" customHeight="1">
      <c r="B38" s="209" t="s">
        <v>235</v>
      </c>
      <c r="C38" s="127"/>
      <c r="D38" s="2"/>
      <c r="E38" s="318">
        <v>4</v>
      </c>
      <c r="F38" s="319"/>
      <c r="G38" s="318"/>
      <c r="H38" s="319"/>
      <c r="I38" s="318"/>
      <c r="J38" s="319"/>
      <c r="K38" s="318"/>
      <c r="L38" s="319"/>
      <c r="M38" s="318"/>
      <c r="N38" s="319"/>
      <c r="O38" s="318">
        <v>0</v>
      </c>
      <c r="P38" s="319"/>
    </row>
    <row r="39" spans="2:16" ht="15" customHeight="1">
      <c r="B39" s="209" t="s">
        <v>252</v>
      </c>
      <c r="C39" s="127"/>
      <c r="D39" s="2"/>
      <c r="E39" s="318">
        <v>3</v>
      </c>
      <c r="F39" s="319"/>
      <c r="G39" s="318"/>
      <c r="H39" s="319"/>
      <c r="I39" s="318"/>
      <c r="J39" s="319"/>
      <c r="K39" s="318"/>
      <c r="L39" s="319"/>
      <c r="M39" s="318"/>
      <c r="N39" s="319"/>
      <c r="O39" s="318">
        <v>0</v>
      </c>
      <c r="P39" s="319"/>
    </row>
    <row r="40" spans="2:16" ht="15" customHeight="1">
      <c r="B40" s="209" t="s">
        <v>258</v>
      </c>
      <c r="C40" s="127"/>
      <c r="E40" s="318">
        <v>2</v>
      </c>
      <c r="F40" s="319"/>
      <c r="G40" s="318"/>
      <c r="H40" s="319"/>
      <c r="I40" s="318"/>
      <c r="J40" s="319"/>
      <c r="K40" s="318"/>
      <c r="L40" s="319"/>
      <c r="M40" s="318"/>
      <c r="N40" s="319"/>
      <c r="O40" s="318">
        <v>0</v>
      </c>
      <c r="P40" s="319"/>
    </row>
    <row r="41" spans="2:16" ht="15" customHeight="1">
      <c r="B41" s="209" t="s">
        <v>216</v>
      </c>
      <c r="C41" s="127"/>
      <c r="E41" s="318">
        <v>2</v>
      </c>
      <c r="F41" s="319"/>
      <c r="G41" s="318"/>
      <c r="H41" s="319"/>
      <c r="I41" s="318"/>
      <c r="J41" s="319"/>
      <c r="K41" s="318"/>
      <c r="L41" s="319"/>
      <c r="M41" s="318"/>
      <c r="N41" s="319"/>
      <c r="O41" s="318">
        <v>0</v>
      </c>
      <c r="P41" s="319"/>
    </row>
    <row r="42" spans="2:16" ht="15" customHeight="1">
      <c r="B42" s="209" t="s">
        <v>317</v>
      </c>
      <c r="C42" s="127"/>
      <c r="E42" s="318">
        <v>1</v>
      </c>
      <c r="F42" s="319"/>
      <c r="G42" s="318"/>
      <c r="H42" s="319"/>
      <c r="I42" s="318"/>
      <c r="J42" s="319"/>
      <c r="K42" s="318"/>
      <c r="L42" s="319"/>
      <c r="M42" s="318"/>
      <c r="N42" s="319"/>
      <c r="O42" s="318">
        <v>0</v>
      </c>
      <c r="P42" s="319"/>
    </row>
    <row r="43" spans="2:16" ht="15" customHeight="1">
      <c r="B43" s="209" t="s">
        <v>247</v>
      </c>
      <c r="C43" s="127"/>
      <c r="E43" s="318"/>
      <c r="F43" s="319"/>
      <c r="G43" s="318">
        <v>3</v>
      </c>
      <c r="H43" s="319"/>
      <c r="I43" s="318"/>
      <c r="J43" s="319"/>
      <c r="K43" s="318"/>
      <c r="L43" s="319"/>
      <c r="M43" s="318"/>
      <c r="N43" s="319"/>
      <c r="O43" s="318">
        <v>15</v>
      </c>
      <c r="P43" s="319"/>
    </row>
    <row r="44" spans="2:16" ht="15" customHeight="1">
      <c r="B44" s="126"/>
      <c r="C44" s="127"/>
      <c r="E44" s="318"/>
      <c r="F44" s="319"/>
      <c r="G44" s="318"/>
      <c r="H44" s="319"/>
      <c r="I44" s="318"/>
      <c r="J44" s="319"/>
      <c r="K44" s="318"/>
      <c r="L44" s="319"/>
      <c r="M44" s="318"/>
      <c r="N44" s="319"/>
      <c r="O44" s="318"/>
      <c r="P44" s="319"/>
    </row>
    <row r="45" spans="2:16" ht="15" customHeight="1">
      <c r="B45" s="126"/>
      <c r="C45" s="127"/>
      <c r="E45" s="318"/>
      <c r="F45" s="319"/>
      <c r="G45" s="318"/>
      <c r="H45" s="319"/>
      <c r="I45" s="318"/>
      <c r="J45" s="319"/>
      <c r="K45" s="318"/>
      <c r="L45" s="319"/>
      <c r="M45" s="318"/>
      <c r="N45" s="319"/>
      <c r="O45" s="318"/>
      <c r="P45" s="319"/>
    </row>
    <row r="46" spans="2:16" ht="15" customHeight="1">
      <c r="B46" s="126"/>
      <c r="C46" s="127"/>
      <c r="E46" s="318"/>
      <c r="F46" s="319"/>
      <c r="G46" s="318"/>
      <c r="H46" s="319"/>
      <c r="I46" s="318"/>
      <c r="J46" s="319"/>
      <c r="K46" s="318"/>
      <c r="L46" s="319"/>
      <c r="M46" s="318"/>
      <c r="N46" s="319"/>
      <c r="O46" s="318"/>
      <c r="P46" s="319"/>
    </row>
    <row r="47" spans="2:16" ht="15" customHeight="1">
      <c r="B47" s="126"/>
      <c r="C47" s="127"/>
      <c r="E47" s="318"/>
      <c r="F47" s="319"/>
      <c r="G47" s="318"/>
      <c r="H47" s="319"/>
      <c r="I47" s="318"/>
      <c r="J47" s="319"/>
      <c r="K47" s="318"/>
      <c r="L47" s="319"/>
      <c r="M47" s="318"/>
      <c r="N47" s="319"/>
      <c r="O47" s="318"/>
      <c r="P47" s="319"/>
    </row>
    <row r="48" spans="2:16" ht="15" customHeight="1">
      <c r="B48" s="126"/>
      <c r="C48" s="127"/>
      <c r="E48" s="318"/>
      <c r="F48" s="319"/>
      <c r="G48" s="318"/>
      <c r="H48" s="319"/>
      <c r="I48" s="318"/>
      <c r="J48" s="319"/>
      <c r="K48" s="318"/>
      <c r="L48" s="319"/>
      <c r="M48" s="318"/>
      <c r="N48" s="319"/>
      <c r="O48" s="318"/>
      <c r="P48" s="319"/>
    </row>
    <row r="49" spans="2:16" ht="15" customHeight="1">
      <c r="B49" s="126"/>
      <c r="C49" s="127"/>
      <c r="E49" s="318"/>
      <c r="F49" s="319"/>
      <c r="G49" s="318"/>
      <c r="H49" s="319"/>
      <c r="I49" s="318"/>
      <c r="J49" s="319"/>
      <c r="K49" s="318"/>
      <c r="L49" s="319"/>
      <c r="M49" s="318"/>
      <c r="N49" s="319"/>
      <c r="O49" s="318"/>
      <c r="P49" s="319"/>
    </row>
    <row r="50" spans="3:16" ht="18">
      <c r="C50" s="16"/>
      <c r="E50" s="323" t="s">
        <v>8</v>
      </c>
      <c r="F50" s="232"/>
      <c r="G50" s="323">
        <f>SUM(G9:H47)</f>
        <v>103</v>
      </c>
      <c r="H50" s="324"/>
      <c r="I50" s="323">
        <f>SUM(I9:J49)</f>
        <v>38</v>
      </c>
      <c r="J50" s="324"/>
      <c r="K50" s="323">
        <f>SUM(K9:L49)</f>
        <v>0</v>
      </c>
      <c r="L50" s="324"/>
      <c r="M50" s="323">
        <f>SUM(M9:N47)</f>
        <v>81</v>
      </c>
      <c r="N50" s="324"/>
      <c r="O50" s="323">
        <f>SUM(O9:P49)</f>
        <v>791</v>
      </c>
      <c r="P50" s="324"/>
    </row>
    <row r="51" spans="3:16" ht="18">
      <c r="C51" s="16"/>
      <c r="P51" s="218"/>
    </row>
    <row r="52" spans="3:16" ht="18">
      <c r="C52" s="16"/>
      <c r="P52" s="218"/>
    </row>
    <row r="53" spans="3:16" ht="18">
      <c r="C53" s="16"/>
      <c r="P53" s="218"/>
    </row>
    <row r="54" spans="3:16" ht="18">
      <c r="C54" s="16"/>
      <c r="P54" s="218"/>
    </row>
    <row r="56" spans="2:16" ht="15">
      <c r="B56" s="173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5"/>
      <c r="N56" s="176"/>
      <c r="O56" s="176"/>
      <c r="P56" s="177" t="s">
        <v>131</v>
      </c>
    </row>
  </sheetData>
  <mergeCells count="258">
    <mergeCell ref="E47:F47"/>
    <mergeCell ref="G47:H47"/>
    <mergeCell ref="M49:N49"/>
    <mergeCell ref="O49:P49"/>
    <mergeCell ref="E49:F49"/>
    <mergeCell ref="G49:H49"/>
    <mergeCell ref="I49:J49"/>
    <mergeCell ref="K49:L49"/>
    <mergeCell ref="E48:F48"/>
    <mergeCell ref="G48:H48"/>
    <mergeCell ref="I48:J48"/>
    <mergeCell ref="K48:L48"/>
    <mergeCell ref="I47:J47"/>
    <mergeCell ref="K47:L47"/>
    <mergeCell ref="M50:N50"/>
    <mergeCell ref="O50:P50"/>
    <mergeCell ref="M47:N47"/>
    <mergeCell ref="O47:P47"/>
    <mergeCell ref="M48:N48"/>
    <mergeCell ref="O48:P48"/>
    <mergeCell ref="E50:F50"/>
    <mergeCell ref="G50:H50"/>
    <mergeCell ref="I50:J50"/>
    <mergeCell ref="K50:L50"/>
    <mergeCell ref="M46:N46"/>
    <mergeCell ref="O46:P46"/>
    <mergeCell ref="E45:F45"/>
    <mergeCell ref="G45:H45"/>
    <mergeCell ref="E46:F46"/>
    <mergeCell ref="G46:H46"/>
    <mergeCell ref="I46:J46"/>
    <mergeCell ref="K46:L46"/>
    <mergeCell ref="I45:J45"/>
    <mergeCell ref="K45:L45"/>
    <mergeCell ref="M43:N43"/>
    <mergeCell ref="O43:P43"/>
    <mergeCell ref="M44:N44"/>
    <mergeCell ref="O44:P44"/>
    <mergeCell ref="M45:N45"/>
    <mergeCell ref="O45:P45"/>
    <mergeCell ref="E44:F44"/>
    <mergeCell ref="G44:H44"/>
    <mergeCell ref="I44:J44"/>
    <mergeCell ref="K44:L44"/>
    <mergeCell ref="E43:F43"/>
    <mergeCell ref="G43:H43"/>
    <mergeCell ref="I43:J43"/>
    <mergeCell ref="K43:L43"/>
    <mergeCell ref="M42:N42"/>
    <mergeCell ref="O42:P42"/>
    <mergeCell ref="E41:F41"/>
    <mergeCell ref="G41:H41"/>
    <mergeCell ref="E42:F42"/>
    <mergeCell ref="G42:H42"/>
    <mergeCell ref="I42:J42"/>
    <mergeCell ref="K42:L42"/>
    <mergeCell ref="I41:J41"/>
    <mergeCell ref="K41:L41"/>
    <mergeCell ref="M39:N39"/>
    <mergeCell ref="O39:P39"/>
    <mergeCell ref="M40:N40"/>
    <mergeCell ref="O40:P40"/>
    <mergeCell ref="M41:N41"/>
    <mergeCell ref="O41:P41"/>
    <mergeCell ref="E40:F40"/>
    <mergeCell ref="G40:H40"/>
    <mergeCell ref="I40:J40"/>
    <mergeCell ref="K40:L40"/>
    <mergeCell ref="E39:F39"/>
    <mergeCell ref="G39:H39"/>
    <mergeCell ref="I39:J39"/>
    <mergeCell ref="K39:L39"/>
    <mergeCell ref="M38:N38"/>
    <mergeCell ref="O38:P38"/>
    <mergeCell ref="E37:F37"/>
    <mergeCell ref="G37:H37"/>
    <mergeCell ref="E38:F38"/>
    <mergeCell ref="G38:H38"/>
    <mergeCell ref="I38:J38"/>
    <mergeCell ref="K38:L38"/>
    <mergeCell ref="I37:J37"/>
    <mergeCell ref="K37:L37"/>
    <mergeCell ref="M35:N35"/>
    <mergeCell ref="O35:P35"/>
    <mergeCell ref="M36:N36"/>
    <mergeCell ref="O36:P36"/>
    <mergeCell ref="M37:N37"/>
    <mergeCell ref="O37:P37"/>
    <mergeCell ref="E36:F36"/>
    <mergeCell ref="G36:H36"/>
    <mergeCell ref="I36:J36"/>
    <mergeCell ref="K36:L36"/>
    <mergeCell ref="E35:F35"/>
    <mergeCell ref="G35:H35"/>
    <mergeCell ref="I35:J35"/>
    <mergeCell ref="K35:L35"/>
    <mergeCell ref="M34:N34"/>
    <mergeCell ref="O34:P34"/>
    <mergeCell ref="E33:F33"/>
    <mergeCell ref="G33:H33"/>
    <mergeCell ref="E34:F34"/>
    <mergeCell ref="G34:H34"/>
    <mergeCell ref="I34:J34"/>
    <mergeCell ref="K34:L34"/>
    <mergeCell ref="I33:J33"/>
    <mergeCell ref="K33:L33"/>
    <mergeCell ref="M31:N31"/>
    <mergeCell ref="O31:P31"/>
    <mergeCell ref="M32:N32"/>
    <mergeCell ref="O32:P32"/>
    <mergeCell ref="M33:N33"/>
    <mergeCell ref="O33:P33"/>
    <mergeCell ref="E32:F32"/>
    <mergeCell ref="G32:H32"/>
    <mergeCell ref="I32:J32"/>
    <mergeCell ref="K32:L32"/>
    <mergeCell ref="E31:F31"/>
    <mergeCell ref="G31:H31"/>
    <mergeCell ref="I31:J31"/>
    <mergeCell ref="K31:L31"/>
    <mergeCell ref="M30:N30"/>
    <mergeCell ref="O30:P30"/>
    <mergeCell ref="E29:F29"/>
    <mergeCell ref="G29:H29"/>
    <mergeCell ref="E30:F30"/>
    <mergeCell ref="G30:H30"/>
    <mergeCell ref="I30:J30"/>
    <mergeCell ref="K30:L30"/>
    <mergeCell ref="I29:J29"/>
    <mergeCell ref="K29:L29"/>
    <mergeCell ref="M27:N27"/>
    <mergeCell ref="O27:P27"/>
    <mergeCell ref="M28:N28"/>
    <mergeCell ref="O28:P28"/>
    <mergeCell ref="M29:N29"/>
    <mergeCell ref="O29:P29"/>
    <mergeCell ref="E28:F28"/>
    <mergeCell ref="G28:H28"/>
    <mergeCell ref="I28:J28"/>
    <mergeCell ref="K28:L28"/>
    <mergeCell ref="E27:F27"/>
    <mergeCell ref="G27:H27"/>
    <mergeCell ref="I27:J27"/>
    <mergeCell ref="K27:L27"/>
    <mergeCell ref="M26:N26"/>
    <mergeCell ref="O26:P26"/>
    <mergeCell ref="E25:F25"/>
    <mergeCell ref="G25:H25"/>
    <mergeCell ref="E26:F26"/>
    <mergeCell ref="G26:H26"/>
    <mergeCell ref="I26:J26"/>
    <mergeCell ref="K26:L26"/>
    <mergeCell ref="I25:J25"/>
    <mergeCell ref="K25:L25"/>
    <mergeCell ref="M23:N23"/>
    <mergeCell ref="O23:P23"/>
    <mergeCell ref="M24:N24"/>
    <mergeCell ref="O24:P24"/>
    <mergeCell ref="M25:N25"/>
    <mergeCell ref="O25:P25"/>
    <mergeCell ref="E24:F24"/>
    <mergeCell ref="G24:H24"/>
    <mergeCell ref="I24:J24"/>
    <mergeCell ref="K24:L24"/>
    <mergeCell ref="E23:F23"/>
    <mergeCell ref="G23:H23"/>
    <mergeCell ref="I23:J23"/>
    <mergeCell ref="K23:L23"/>
    <mergeCell ref="M22:N22"/>
    <mergeCell ref="O22:P22"/>
    <mergeCell ref="E21:F21"/>
    <mergeCell ref="G21:H21"/>
    <mergeCell ref="E22:F22"/>
    <mergeCell ref="G22:H22"/>
    <mergeCell ref="I22:J22"/>
    <mergeCell ref="K22:L22"/>
    <mergeCell ref="I21:J21"/>
    <mergeCell ref="K21:L21"/>
    <mergeCell ref="M19:N19"/>
    <mergeCell ref="O19:P19"/>
    <mergeCell ref="M20:N20"/>
    <mergeCell ref="O20:P20"/>
    <mergeCell ref="M21:N21"/>
    <mergeCell ref="O21:P21"/>
    <mergeCell ref="E20:F20"/>
    <mergeCell ref="G20:H20"/>
    <mergeCell ref="I20:J20"/>
    <mergeCell ref="K20:L20"/>
    <mergeCell ref="E19:F19"/>
    <mergeCell ref="G19:H19"/>
    <mergeCell ref="I19:J19"/>
    <mergeCell ref="K19:L19"/>
    <mergeCell ref="M18:N18"/>
    <mergeCell ref="O18:P18"/>
    <mergeCell ref="E17:F17"/>
    <mergeCell ref="G17:H17"/>
    <mergeCell ref="E18:F18"/>
    <mergeCell ref="G18:H18"/>
    <mergeCell ref="I18:J18"/>
    <mergeCell ref="K18:L18"/>
    <mergeCell ref="I17:J17"/>
    <mergeCell ref="K17:L17"/>
    <mergeCell ref="M15:N15"/>
    <mergeCell ref="O15:P15"/>
    <mergeCell ref="M16:N16"/>
    <mergeCell ref="O16:P16"/>
    <mergeCell ref="M17:N17"/>
    <mergeCell ref="O17:P17"/>
    <mergeCell ref="E16:F16"/>
    <mergeCell ref="G16:H16"/>
    <mergeCell ref="I16:J16"/>
    <mergeCell ref="K16:L16"/>
    <mergeCell ref="E15:F15"/>
    <mergeCell ref="G15:H15"/>
    <mergeCell ref="I15:J15"/>
    <mergeCell ref="K15:L15"/>
    <mergeCell ref="M14:N14"/>
    <mergeCell ref="O14:P14"/>
    <mergeCell ref="E13:F13"/>
    <mergeCell ref="G13:H13"/>
    <mergeCell ref="E14:F14"/>
    <mergeCell ref="G14:H14"/>
    <mergeCell ref="I14:J14"/>
    <mergeCell ref="K14:L14"/>
    <mergeCell ref="I13:J13"/>
    <mergeCell ref="K13:L13"/>
    <mergeCell ref="M11:N11"/>
    <mergeCell ref="O11:P11"/>
    <mergeCell ref="M12:N12"/>
    <mergeCell ref="O12:P12"/>
    <mergeCell ref="M13:N13"/>
    <mergeCell ref="O13:P13"/>
    <mergeCell ref="E12:F12"/>
    <mergeCell ref="G12:H12"/>
    <mergeCell ref="I12:J12"/>
    <mergeCell ref="K12:L12"/>
    <mergeCell ref="E11:F11"/>
    <mergeCell ref="G11:H11"/>
    <mergeCell ref="I11:J11"/>
    <mergeCell ref="K11:L11"/>
    <mergeCell ref="M10:N10"/>
    <mergeCell ref="O10:P10"/>
    <mergeCell ref="E9:F9"/>
    <mergeCell ref="G9:H9"/>
    <mergeCell ref="I9:J9"/>
    <mergeCell ref="E10:F10"/>
    <mergeCell ref="G10:H10"/>
    <mergeCell ref="I10:J10"/>
    <mergeCell ref="K10:L10"/>
    <mergeCell ref="K9:L9"/>
    <mergeCell ref="M9:N9"/>
    <mergeCell ref="O9:P9"/>
    <mergeCell ref="E8:F8"/>
    <mergeCell ref="G8:H8"/>
    <mergeCell ref="I8:J8"/>
    <mergeCell ref="K8:L8"/>
    <mergeCell ref="M8:N8"/>
    <mergeCell ref="O8:P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3"/>
  <ignoredErrors>
    <ignoredError sqref="M50" formula="1"/>
  </ignoredError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Compendio2004-05 A2</dc:title>
  <dc:subject/>
  <dc:creator>Roberto Bottazzi</dc:creator>
  <cp:keywords/>
  <dc:description/>
  <cp:lastModifiedBy>errebi</cp:lastModifiedBy>
  <cp:lastPrinted>2009-06-22T23:13:26Z</cp:lastPrinted>
  <dcterms:created xsi:type="dcterms:W3CDTF">1996-11-05T10:16:36Z</dcterms:created>
  <dcterms:modified xsi:type="dcterms:W3CDTF">2009-06-25T23:42:42Z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